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Статистика\Газы\Баланс\"/>
    </mc:Choice>
  </mc:AlternateContent>
  <bookViews>
    <workbookView xWindow="-120" yWindow="-120" windowWidth="21840" windowHeight="13140" tabRatio="416"/>
  </bookViews>
  <sheets>
    <sheet name="Баланс.мес" sheetId="1" r:id="rId1"/>
  </sheets>
  <definedNames>
    <definedName name="_xlnm._FilterDatabase" localSheetId="0" hidden="1">Баланс.мес!$B$9:$CE$636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624" i="1" l="1"/>
  <c r="BT613" i="1"/>
  <c r="BT601" i="1"/>
  <c r="BT588" i="1"/>
  <c r="BT568" i="1"/>
  <c r="BT567" i="1" l="1"/>
  <c r="BT492" i="1"/>
  <c r="BT426" i="1"/>
  <c r="BT470" i="1"/>
  <c r="BT539" i="1"/>
  <c r="BT528" i="1"/>
  <c r="BT519" i="1"/>
  <c r="BT372" i="1"/>
  <c r="BT341" i="1"/>
  <c r="BT302" i="1"/>
  <c r="BT254" i="1"/>
  <c r="BT209" i="1"/>
  <c r="BT166" i="1"/>
  <c r="BT154" i="1"/>
  <c r="BT140" i="1"/>
  <c r="BT126" i="1"/>
  <c r="BT96" i="1"/>
  <c r="BT72" i="1"/>
  <c r="BT11" i="1"/>
  <c r="BT425" i="1" l="1"/>
  <c r="BT10" i="1"/>
  <c r="BT165" i="1"/>
  <c r="BT635" i="1" l="1"/>
  <c r="BT634" i="1"/>
  <c r="BT636" i="1" s="1"/>
</calcChain>
</file>

<file path=xl/sharedStrings.xml><?xml version="1.0" encoding="utf-8"?>
<sst xmlns="http://schemas.openxmlformats.org/spreadsheetml/2006/main" count="2481" uniqueCount="181">
  <si>
    <t>ООО «Консалтинговая компания «ОМТ-Консалт»</t>
  </si>
  <si>
    <t>Россия, 117246, Москва, Научный проезд, д.12</t>
  </si>
  <si>
    <t>Телефон/Факс: 7 (495) 971-23-30/369-68-01</t>
  </si>
  <si>
    <t>info@omt-consult.ru</t>
  </si>
  <si>
    <t>www.omt-consult.ru</t>
  </si>
  <si>
    <t>Продукт</t>
  </si>
  <si>
    <t>Ангарская НХК</t>
  </si>
  <si>
    <t>Омский НПЗ</t>
  </si>
  <si>
    <t>Показатель</t>
  </si>
  <si>
    <t>Компания / Кластер</t>
  </si>
  <si>
    <t>Производитель / Страна</t>
  </si>
  <si>
    <t>Производство</t>
  </si>
  <si>
    <t>Всего</t>
  </si>
  <si>
    <t>Экспорт (по странам)</t>
  </si>
  <si>
    <t>Экспорт (по компаниям)</t>
  </si>
  <si>
    <t>Импорт (по странам)</t>
  </si>
  <si>
    <t>Потребление</t>
  </si>
  <si>
    <t>Доля экспорта от производства</t>
  </si>
  <si>
    <t>Доля импорта в потреблении</t>
  </si>
  <si>
    <t>Киришинефтеоргсинтез</t>
  </si>
  <si>
    <t>Московский НПЗ</t>
  </si>
  <si>
    <t>Орскнефтеоргсинтез</t>
  </si>
  <si>
    <t>Рязанская НПК</t>
  </si>
  <si>
    <t>Ярославнефтеоргсинтез</t>
  </si>
  <si>
    <t>Уфанефтехим</t>
  </si>
  <si>
    <t>Азия</t>
  </si>
  <si>
    <t>Абхазия</t>
  </si>
  <si>
    <t>Индия</t>
  </si>
  <si>
    <t>Китай</t>
  </si>
  <si>
    <t>Монголия</t>
  </si>
  <si>
    <t>Южная Осетия</t>
  </si>
  <si>
    <t>Восточная Европа</t>
  </si>
  <si>
    <t>Болгария</t>
  </si>
  <si>
    <t>Латвия</t>
  </si>
  <si>
    <t>Литва</t>
  </si>
  <si>
    <t>Польша</t>
  </si>
  <si>
    <t>Сербия</t>
  </si>
  <si>
    <t>Финляндия</t>
  </si>
  <si>
    <t>Чешская Республика</t>
  </si>
  <si>
    <t>Эстония</t>
  </si>
  <si>
    <t>Западная Европа</t>
  </si>
  <si>
    <t>Великобритания</t>
  </si>
  <si>
    <t>Германия</t>
  </si>
  <si>
    <t>Нидерланды</t>
  </si>
  <si>
    <t>Норвегия</t>
  </si>
  <si>
    <t>Швеция</t>
  </si>
  <si>
    <t>Прочие</t>
  </si>
  <si>
    <t>СНГ</t>
  </si>
  <si>
    <t>Азербайджан</t>
  </si>
  <si>
    <t>Армения</t>
  </si>
  <si>
    <t>Беларусь</t>
  </si>
  <si>
    <t>Грузия</t>
  </si>
  <si>
    <t>Киргизия</t>
  </si>
  <si>
    <t>Молдова</t>
  </si>
  <si>
    <t>Таджикистан</t>
  </si>
  <si>
    <t>Узбекистан</t>
  </si>
  <si>
    <t>ПАО «Сургутнефтегаз»</t>
  </si>
  <si>
    <t>Данные о производстве, экспорте, импорте и потреблении сжиженных углеводородных газов в России, тыс. тонн</t>
  </si>
  <si>
    <t>СПБТ (ПБТ, ПБА, ПА)</t>
  </si>
  <si>
    <t>ООО «РУСИНВЕСТ» - «ТНПЗ»</t>
  </si>
  <si>
    <t>Тюменский НПЗ</t>
  </si>
  <si>
    <t>АО «ННК»</t>
  </si>
  <si>
    <t>Хабаровский НПЗ</t>
  </si>
  <si>
    <t>УКПГ СН-Газдобыча</t>
  </si>
  <si>
    <t>АО «Сахатранснефтегаз»</t>
  </si>
  <si>
    <t>ЛПУМГ Сахатранснефтегаз</t>
  </si>
  <si>
    <t>Якутский ГПЗ</t>
  </si>
  <si>
    <t>АО «ФортеИнвест»</t>
  </si>
  <si>
    <t>ПАО «Сибур Холдинг»</t>
  </si>
  <si>
    <t>Нижнекамскнефтехим</t>
  </si>
  <si>
    <t>ТАИФ-НК</t>
  </si>
  <si>
    <t>ПАО «НГК «Славнефть»</t>
  </si>
  <si>
    <t>ПАО «Якутская ТЭК»</t>
  </si>
  <si>
    <t>Якутская ТЭК</t>
  </si>
  <si>
    <t>ООО «БерезкаГаз Менеджмент»</t>
  </si>
  <si>
    <t>БерезкаГаз Обь</t>
  </si>
  <si>
    <t>БерезкаГаз Югра</t>
  </si>
  <si>
    <t>ООО «ИНК»</t>
  </si>
  <si>
    <t>ИНК</t>
  </si>
  <si>
    <t>ООО «Норд Империал»</t>
  </si>
  <si>
    <t>Норд Империал</t>
  </si>
  <si>
    <t>ПАО «НК «Роснефть»</t>
  </si>
  <si>
    <t>Туймазинское ГПП</t>
  </si>
  <si>
    <t>Уфимский НПЗ</t>
  </si>
  <si>
    <t>Шкаповское ГПП</t>
  </si>
  <si>
    <t>ПАО «Газпром нефть»</t>
  </si>
  <si>
    <t>Газпромнефть-Оренбург</t>
  </si>
  <si>
    <t>ПАО «Газпром»</t>
  </si>
  <si>
    <t>Астраханский ГПЗ</t>
  </si>
  <si>
    <t>Востокгазпром</t>
  </si>
  <si>
    <t>Газпром добыча Иркутск</t>
  </si>
  <si>
    <t>Оренбургский ГПЗ</t>
  </si>
  <si>
    <t>Газпром добыча Ямбург</t>
  </si>
  <si>
    <t>Сосногорский ГПЗ</t>
  </si>
  <si>
    <t>Сургутский ЗСК</t>
  </si>
  <si>
    <t>Уренгойский ЗПКТ</t>
  </si>
  <si>
    <t>ПАО «НК «ЛУКОЙЛ»</t>
  </si>
  <si>
    <t>Волгоградский НПЗ</t>
  </si>
  <si>
    <t>Коробковский ГПЗ</t>
  </si>
  <si>
    <t>Пермский НПЗ</t>
  </si>
  <si>
    <t>ЛУКОЙЛ-Ухтанефтепереработка</t>
  </si>
  <si>
    <t>ТПП Лангепаснефтегаз</t>
  </si>
  <si>
    <t>Усинский ГПЗ</t>
  </si>
  <si>
    <t>РуссНефть</t>
  </si>
  <si>
    <t>УПСГ Саратовнефтегаз</t>
  </si>
  <si>
    <t>Куйбышевский НПЗ</t>
  </si>
  <si>
    <t>Новокуйбышевский НПЗ</t>
  </si>
  <si>
    <t>Терминал</t>
  </si>
  <si>
    <t>Бузулукское ГПП</t>
  </si>
  <si>
    <t>РН-Комсомольский НПЗ</t>
  </si>
  <si>
    <t>РН-Туапсинский НПЗ</t>
  </si>
  <si>
    <t>Роспан Интернешнл</t>
  </si>
  <si>
    <t>Сызранский НПЗ</t>
  </si>
  <si>
    <t>РН-Краснодарнефтегаз</t>
  </si>
  <si>
    <t>ПАО «НК «РуссНефть»</t>
  </si>
  <si>
    <t>ПАО «Новатэк»</t>
  </si>
  <si>
    <t>Пуровский ЗПК</t>
  </si>
  <si>
    <t>Запсибнефтехим НОВАТЭК</t>
  </si>
  <si>
    <t>Запсибнефтехим</t>
  </si>
  <si>
    <t>Няганьгазпереработка</t>
  </si>
  <si>
    <t>Сибур-Химпром</t>
  </si>
  <si>
    <t>АО «Эктос»</t>
  </si>
  <si>
    <t>Уралоргсинтез</t>
  </si>
  <si>
    <t>ПАО «Татнефть» имени В.Д. Шашина</t>
  </si>
  <si>
    <t>Иргизская УПГ</t>
  </si>
  <si>
    <t>Татнефтегазпереработка</t>
  </si>
  <si>
    <t>Тольяттикаучук</t>
  </si>
  <si>
    <t>ОАО «Саратовнефтегаз»</t>
  </si>
  <si>
    <t>Пропан (тех. пропан)</t>
  </si>
  <si>
    <t>Сургутское УПГ</t>
  </si>
  <si>
    <t>Ново-Уфимский НПЗ</t>
  </si>
  <si>
    <t>Нижегородский НПЗ</t>
  </si>
  <si>
    <t>Нижневартовский ГПК</t>
  </si>
  <si>
    <t>Бутан и Тех. бутан</t>
  </si>
  <si>
    <t>ООО «УК ТАУ Нефтехим»</t>
  </si>
  <si>
    <t>Синтез-Каучук</t>
  </si>
  <si>
    <t>Стерлитамакский нефтехимический завод</t>
  </si>
  <si>
    <t>Изобутан</t>
  </si>
  <si>
    <t>ППФ</t>
  </si>
  <si>
    <t>Прочие газы</t>
  </si>
  <si>
    <t>Экспорт по странам</t>
  </si>
  <si>
    <t>Афганистан</t>
  </si>
  <si>
    <t>Кипр</t>
  </si>
  <si>
    <t>КНДР</t>
  </si>
  <si>
    <t>Объединенные Арабские Эмираты</t>
  </si>
  <si>
    <t>Турция</t>
  </si>
  <si>
    <t>Венгрия</t>
  </si>
  <si>
    <t>Румыния</t>
  </si>
  <si>
    <t>Словакия</t>
  </si>
  <si>
    <t>Австрия</t>
  </si>
  <si>
    <t>Албания</t>
  </si>
  <si>
    <t>Бельгия</t>
  </si>
  <si>
    <t>Италия</t>
  </si>
  <si>
    <t>Франция</t>
  </si>
  <si>
    <t>Хорватия</t>
  </si>
  <si>
    <t>Швейцария</t>
  </si>
  <si>
    <t>Алжир</t>
  </si>
  <si>
    <t>Казахстан</t>
  </si>
  <si>
    <t>Украина</t>
  </si>
  <si>
    <t>Иордания</t>
  </si>
  <si>
    <t>Марокко</t>
  </si>
  <si>
    <t>Южно-Африканская Республика</t>
  </si>
  <si>
    <t>Мальдивы</t>
  </si>
  <si>
    <t>Туркмения</t>
  </si>
  <si>
    <t>Того</t>
  </si>
  <si>
    <t>Тунис</t>
  </si>
  <si>
    <t>Сингапур</t>
  </si>
  <si>
    <t>Таиланд</t>
  </si>
  <si>
    <t>Южная Корея</t>
  </si>
  <si>
    <t>Греция</t>
  </si>
  <si>
    <t>Дания</t>
  </si>
  <si>
    <t>Словения</t>
  </si>
  <si>
    <t>Россия</t>
  </si>
  <si>
    <t>Экспорт по производителям</t>
  </si>
  <si>
    <t>Ставролен</t>
  </si>
  <si>
    <t>США</t>
  </si>
  <si>
    <t>Филиппины</t>
  </si>
  <si>
    <t>Вьетнам</t>
  </si>
  <si>
    <t>Тайвань</t>
  </si>
  <si>
    <t>Испания</t>
  </si>
  <si>
    <t>Ирландия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</si>
</sst>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00%"/>
    <numFmt numFmtId="166" formatCode="#,##0.00;\-#,##0.00;\-"/>
    <numFmt numFmtId="167" formatCode="#,##0_ ;\-#,##0\ "/>
    <numFmt numFmtId="168" formatCode="#,##0.000;\-#,##0.000;\-"/>
  </numFmts>
  <fonts count="13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9.9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6"/>
      <color rgb="FF4F81BD"/>
      <name val="Calibri"/>
      <family val="2"/>
      <charset val="204"/>
    </font>
    <font>
      <b/>
      <sz val="12"/>
      <color rgb="FF4F81BD"/>
      <name val="Calibri"/>
      <family val="2"/>
      <charset val="204"/>
    </font>
    <font>
      <sz val="11"/>
      <color rgb="FF4F81BD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FFFFFF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A0D2DC"/>
        <bgColor rgb="FFFFFFFF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0" applyNumberForma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indent="1"/>
    </xf>
    <xf numFmtId="164" fontId="9" fillId="2" borderId="4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7" fontId="12" fillId="3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left" indent="2"/>
    </xf>
    <xf numFmtId="14" fontId="8" fillId="2" borderId="4" xfId="0" applyNumberFormat="1" applyFont="1" applyFill="1" applyBorder="1" applyAlignment="1">
      <alignment horizontal="left" vertical="center" indent="2"/>
    </xf>
    <xf numFmtId="0" fontId="8" fillId="2" borderId="4" xfId="0" applyFont="1" applyFill="1" applyBorder="1" applyAlignment="1">
      <alignment horizontal="left" indent="2"/>
    </xf>
    <xf numFmtId="0" fontId="9" fillId="0" borderId="4" xfId="0" applyFont="1" applyBorder="1" applyAlignment="1">
      <alignment horizontal="left" indent="3"/>
    </xf>
    <xf numFmtId="14" fontId="9" fillId="0" borderId="4" xfId="0" applyNumberFormat="1" applyFont="1" applyBorder="1" applyAlignment="1">
      <alignment horizontal="left" vertical="center" indent="3"/>
    </xf>
    <xf numFmtId="166" fontId="8" fillId="4" borderId="4" xfId="0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9" fillId="0" borderId="5" xfId="0" applyFont="1" applyBorder="1" applyAlignment="1">
      <alignment horizontal="left" indent="3"/>
    </xf>
    <xf numFmtId="0" fontId="9" fillId="0" borderId="7" xfId="0" applyFont="1" applyBorder="1" applyAlignment="1">
      <alignment horizontal="left" indent="3"/>
    </xf>
    <xf numFmtId="168" fontId="8" fillId="2" borderId="4" xfId="0" applyNumberFormat="1" applyFont="1" applyFill="1" applyBorder="1" applyAlignment="1">
      <alignment horizontal="center"/>
    </xf>
    <xf numFmtId="168" fontId="9" fillId="0" borderId="4" xfId="0" applyNumberFormat="1" applyFont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4" fontId="8" fillId="4" borderId="5" xfId="0" applyNumberFormat="1" applyFont="1" applyFill="1" applyBorder="1" applyAlignment="1">
      <alignment horizontal="left" vertical="center" indent="1"/>
    </xf>
    <xf numFmtId="14" fontId="8" fillId="4" borderId="6" xfId="0" applyNumberFormat="1" applyFont="1" applyFill="1" applyBorder="1" applyAlignment="1">
      <alignment horizontal="left" vertical="center" indent="1"/>
    </xf>
    <xf numFmtId="14" fontId="8" fillId="4" borderId="7" xfId="0" applyNumberFormat="1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indent="2"/>
    </xf>
    <xf numFmtId="0" fontId="8" fillId="2" borderId="6" xfId="0" applyFont="1" applyFill="1" applyBorder="1" applyAlignment="1">
      <alignment horizontal="left" indent="2"/>
    </xf>
    <xf numFmtId="0" fontId="8" fillId="2" borderId="7" xfId="0" applyFont="1" applyFill="1" applyBorder="1" applyAlignment="1">
      <alignment horizontal="left" indent="2"/>
    </xf>
    <xf numFmtId="0" fontId="8" fillId="2" borderId="4" xfId="0" applyFont="1" applyFill="1" applyBorder="1" applyAlignment="1">
      <alignment horizontal="left" indent="2"/>
    </xf>
  </cellXfs>
  <cellStyles count="1">
    <cellStyle name="Обычный" xfId="0" builtinId="0"/>
  </cellStyles>
  <dxfs count="0"/>
  <tableStyles count="0" defaultTableStyle="TableStyleMedium9"/>
  <colors>
    <mruColors>
      <color rgb="FFA0D2DC"/>
      <color rgb="FFBED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485900" cy="1390650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t-consult.ru/" TargetMode="External"/><Relationship Id="rId1" Type="http://schemas.openxmlformats.org/officeDocument/2006/relationships/hyperlink" Target="mailto:info@omt-consult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645"/>
  <sheetViews>
    <sheetView showGridLines="0" tabSelected="1" zoomScale="70" zoomScaleNormal="70" workbookViewId="0">
      <pane xSplit="5" ySplit="9" topLeftCell="R10" activePane="bottomRight" state="frozen"/>
      <selection pane="topRight" activeCell="F1" sqref="F1"/>
      <selection pane="bottomLeft" activeCell="A10" sqref="A10"/>
      <selection pane="bottomRight" activeCell="B9" sqref="B9"/>
    </sheetView>
  </sheetViews>
  <sheetFormatPr defaultRowHeight="15" outlineLevelRow="1" outlineLevelCol="1" x14ac:dyDescent="0.25"/>
  <cols>
    <col min="1" max="1" width="2.7109375" customWidth="1"/>
    <col min="2" max="2" width="34.140625" style="2" customWidth="1"/>
    <col min="3" max="3" width="27.140625" style="2" customWidth="1"/>
    <col min="4" max="4" width="43.5703125" customWidth="1"/>
    <col min="5" max="5" width="38.85546875" style="16" customWidth="1"/>
    <col min="6" max="17" width="12.7109375" style="16" hidden="1" customWidth="1" outlineLevel="1"/>
    <col min="18" max="18" width="12.7109375" style="16" customWidth="1" collapsed="1"/>
    <col min="19" max="30" width="12.7109375" style="16" hidden="1" customWidth="1" outlineLevel="1"/>
    <col min="31" max="31" width="12.7109375" style="16" customWidth="1" collapsed="1"/>
    <col min="32" max="43" width="12.7109375" style="16" hidden="1" customWidth="1" outlineLevel="1"/>
    <col min="44" max="44" width="12.7109375" style="16" customWidth="1" collapsed="1"/>
    <col min="45" max="56" width="12.7109375" style="16" hidden="1" customWidth="1" outlineLevel="1"/>
    <col min="57" max="57" width="12.7109375" style="16" customWidth="1" collapsed="1"/>
    <col min="58" max="69" width="12.7109375" style="16" hidden="1" customWidth="1" outlineLevel="1"/>
    <col min="70" max="70" width="12.7109375" style="16" customWidth="1" collapsed="1"/>
    <col min="71" max="81" width="12.7109375" style="14" customWidth="1" outlineLevel="1"/>
    <col min="82" max="82" width="12.7109375" style="16" customWidth="1" outlineLevel="1"/>
    <col min="83" max="83" width="15.28515625" style="16" customWidth="1"/>
  </cols>
  <sheetData>
    <row r="1" spans="2:83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3"/>
      <c r="BT1" s="3"/>
      <c r="BU1" s="3"/>
      <c r="BV1" s="3"/>
      <c r="BW1" s="3"/>
      <c r="BX1" s="3"/>
      <c r="BY1" s="3"/>
      <c r="BZ1" s="3"/>
    </row>
    <row r="2" spans="2:83" x14ac:dyDescent="0.25">
      <c r="D2" s="4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5"/>
      <c r="BT2" s="5"/>
      <c r="BU2" s="5"/>
      <c r="BV2" s="5"/>
      <c r="BW2" s="5"/>
      <c r="BX2" s="5"/>
      <c r="BY2" s="5"/>
      <c r="BZ2" s="5"/>
      <c r="CD2" s="17"/>
      <c r="CE2" s="17"/>
    </row>
    <row r="3" spans="2:83" x14ac:dyDescent="0.25">
      <c r="D3" s="6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7"/>
      <c r="BT3" s="7"/>
      <c r="BU3" s="7"/>
      <c r="BV3" s="7"/>
      <c r="BW3" s="7"/>
      <c r="BX3" s="7"/>
      <c r="BY3" s="7"/>
      <c r="BZ3" s="7"/>
      <c r="CD3" s="18"/>
      <c r="CE3" s="18"/>
    </row>
    <row r="4" spans="2:83" x14ac:dyDescent="0.25">
      <c r="D4" s="8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7"/>
      <c r="BT4" s="7"/>
      <c r="BU4" s="7"/>
      <c r="BV4" s="7"/>
      <c r="BW4" s="7"/>
      <c r="BX4" s="7"/>
      <c r="BY4" s="7"/>
      <c r="BZ4" s="7"/>
      <c r="CD4" s="18"/>
      <c r="CE4" s="18"/>
    </row>
    <row r="5" spans="2:83" x14ac:dyDescent="0.25">
      <c r="D5" s="9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0"/>
      <c r="BT5" s="10"/>
      <c r="BU5" s="10"/>
      <c r="BV5" s="10"/>
      <c r="BW5" s="10"/>
      <c r="BX5" s="10"/>
      <c r="BY5" s="10"/>
      <c r="BZ5" s="10"/>
      <c r="CD5" s="19"/>
      <c r="CE5" s="19"/>
    </row>
    <row r="6" spans="2:83" x14ac:dyDescent="0.25">
      <c r="D6" s="11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0"/>
      <c r="BT6" s="10"/>
      <c r="BU6" s="10"/>
      <c r="BV6" s="10"/>
      <c r="BW6" s="10"/>
      <c r="BX6" s="10"/>
      <c r="BY6" s="10"/>
      <c r="BZ6" s="10"/>
      <c r="CD6" s="19"/>
      <c r="CE6" s="19"/>
    </row>
    <row r="7" spans="2:83" x14ac:dyDescent="0.25"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0"/>
      <c r="BT7" s="10"/>
      <c r="BU7" s="10"/>
      <c r="BV7" s="10"/>
      <c r="BW7" s="10"/>
      <c r="BX7" s="10"/>
      <c r="BY7" s="10"/>
      <c r="BZ7" s="10"/>
      <c r="CD7" s="19"/>
      <c r="CE7" s="19"/>
    </row>
    <row r="8" spans="2:83" ht="21.75" customHeight="1" x14ac:dyDescent="0.35">
      <c r="B8" s="21" t="s">
        <v>57</v>
      </c>
      <c r="C8" s="12"/>
      <c r="D8" s="1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15"/>
      <c r="BT8" s="15"/>
      <c r="BU8" s="15"/>
      <c r="BV8" s="15"/>
      <c r="BW8" s="15"/>
      <c r="BX8" s="15"/>
      <c r="BY8" s="15"/>
      <c r="BZ8" s="15"/>
      <c r="CA8" s="15"/>
    </row>
    <row r="9" spans="2:83" s="1" customFormat="1" ht="37.9" customHeight="1" x14ac:dyDescent="0.25">
      <c r="B9" s="22" t="s">
        <v>8</v>
      </c>
      <c r="C9" s="23" t="s">
        <v>5</v>
      </c>
      <c r="D9" s="24" t="s">
        <v>9</v>
      </c>
      <c r="E9" s="24" t="s">
        <v>10</v>
      </c>
      <c r="F9" s="30">
        <v>42736</v>
      </c>
      <c r="G9" s="30">
        <v>42767</v>
      </c>
      <c r="H9" s="30">
        <v>42795</v>
      </c>
      <c r="I9" s="30">
        <v>42826</v>
      </c>
      <c r="J9" s="30">
        <v>42856</v>
      </c>
      <c r="K9" s="30">
        <v>42887</v>
      </c>
      <c r="L9" s="30">
        <v>42917</v>
      </c>
      <c r="M9" s="30">
        <v>42948</v>
      </c>
      <c r="N9" s="30">
        <v>42979</v>
      </c>
      <c r="O9" s="30">
        <v>43009</v>
      </c>
      <c r="P9" s="30">
        <v>43040</v>
      </c>
      <c r="Q9" s="30">
        <v>43070</v>
      </c>
      <c r="R9" s="25">
        <v>2017</v>
      </c>
      <c r="S9" s="30">
        <v>43101</v>
      </c>
      <c r="T9" s="30">
        <v>43132</v>
      </c>
      <c r="U9" s="30">
        <v>43160</v>
      </c>
      <c r="V9" s="30">
        <v>43191</v>
      </c>
      <c r="W9" s="30">
        <v>43221</v>
      </c>
      <c r="X9" s="30">
        <v>43252</v>
      </c>
      <c r="Y9" s="30">
        <v>43282</v>
      </c>
      <c r="Z9" s="30">
        <v>43313</v>
      </c>
      <c r="AA9" s="30">
        <v>43344</v>
      </c>
      <c r="AB9" s="30">
        <v>43374</v>
      </c>
      <c r="AC9" s="30">
        <v>43405</v>
      </c>
      <c r="AD9" s="30">
        <v>43435</v>
      </c>
      <c r="AE9" s="25">
        <v>2018</v>
      </c>
      <c r="AF9" s="30">
        <v>43466</v>
      </c>
      <c r="AG9" s="30">
        <v>43497</v>
      </c>
      <c r="AH9" s="30">
        <v>43525</v>
      </c>
      <c r="AI9" s="30">
        <v>43556</v>
      </c>
      <c r="AJ9" s="30">
        <v>43586</v>
      </c>
      <c r="AK9" s="30">
        <v>43617</v>
      </c>
      <c r="AL9" s="30">
        <v>43647</v>
      </c>
      <c r="AM9" s="30">
        <v>43678</v>
      </c>
      <c r="AN9" s="30">
        <v>43709</v>
      </c>
      <c r="AO9" s="30">
        <v>43739</v>
      </c>
      <c r="AP9" s="30">
        <v>43770</v>
      </c>
      <c r="AQ9" s="30">
        <v>43800</v>
      </c>
      <c r="AR9" s="25">
        <v>2019</v>
      </c>
      <c r="AS9" s="30">
        <v>43831</v>
      </c>
      <c r="AT9" s="30">
        <v>43862</v>
      </c>
      <c r="AU9" s="30">
        <v>43891</v>
      </c>
      <c r="AV9" s="30">
        <v>43922</v>
      </c>
      <c r="AW9" s="30">
        <v>43952</v>
      </c>
      <c r="AX9" s="30">
        <v>43983</v>
      </c>
      <c r="AY9" s="30">
        <v>44013</v>
      </c>
      <c r="AZ9" s="30">
        <v>44044</v>
      </c>
      <c r="BA9" s="30">
        <v>44075</v>
      </c>
      <c r="BB9" s="30">
        <v>44105</v>
      </c>
      <c r="BC9" s="30">
        <v>44136</v>
      </c>
      <c r="BD9" s="30">
        <v>44166</v>
      </c>
      <c r="BE9" s="25">
        <v>2020</v>
      </c>
      <c r="BF9" s="30">
        <v>44197</v>
      </c>
      <c r="BG9" s="30">
        <v>44228</v>
      </c>
      <c r="BH9" s="30">
        <v>44256</v>
      </c>
      <c r="BI9" s="30">
        <v>44287</v>
      </c>
      <c r="BJ9" s="30">
        <v>44317</v>
      </c>
      <c r="BK9" s="30">
        <v>44348</v>
      </c>
      <c r="BL9" s="30">
        <v>44378</v>
      </c>
      <c r="BM9" s="30">
        <v>44409</v>
      </c>
      <c r="BN9" s="30">
        <v>44440</v>
      </c>
      <c r="BO9" s="30">
        <v>44470</v>
      </c>
      <c r="BP9" s="30">
        <v>44501</v>
      </c>
      <c r="BQ9" s="30">
        <v>44531</v>
      </c>
      <c r="BR9" s="25">
        <v>2021</v>
      </c>
      <c r="BS9" s="30">
        <v>44562</v>
      </c>
      <c r="BT9" s="30">
        <v>44593</v>
      </c>
      <c r="BU9" s="30">
        <v>44621</v>
      </c>
      <c r="BV9" s="30">
        <v>44652</v>
      </c>
      <c r="BW9" s="30">
        <v>44682</v>
      </c>
      <c r="BX9" s="30">
        <v>44713</v>
      </c>
      <c r="BY9" s="30">
        <v>44743</v>
      </c>
      <c r="BZ9" s="30">
        <v>44774</v>
      </c>
      <c r="CA9" s="30">
        <v>44805</v>
      </c>
      <c r="CB9" s="30">
        <v>44835</v>
      </c>
      <c r="CC9" s="30">
        <v>44866</v>
      </c>
      <c r="CD9" s="30">
        <v>44896</v>
      </c>
      <c r="CE9" s="25">
        <v>2022</v>
      </c>
    </row>
    <row r="10" spans="2:83" ht="15.75" customHeight="1" x14ac:dyDescent="0.25">
      <c r="B10" s="31" t="s">
        <v>11</v>
      </c>
      <c r="C10" s="48" t="s">
        <v>12</v>
      </c>
      <c r="D10" s="49"/>
      <c r="E10" s="5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>
        <f t="shared" ref="BR10:CD10" si="0">SUM(BT11,BT72,BT96,BT126,BT140,BT154)</f>
        <v>980.40091698575327</v>
      </c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</row>
    <row r="11" spans="2:83" ht="15.75" customHeight="1" x14ac:dyDescent="0.25">
      <c r="B11" s="32" t="s">
        <v>11</v>
      </c>
      <c r="C11" s="33" t="s">
        <v>58</v>
      </c>
      <c r="D11" s="54" t="s">
        <v>12</v>
      </c>
      <c r="E11" s="5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>
        <f t="shared" ref="BT11:CA11" si="1">SUM(BT12:BT71)</f>
        <v>499.87523380656364</v>
      </c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</row>
    <row r="12" spans="2:83" hidden="1" outlineLevel="1" x14ac:dyDescent="0.25">
      <c r="B12" s="35" t="s">
        <v>11</v>
      </c>
      <c r="C12" s="36" t="s">
        <v>58</v>
      </c>
      <c r="D12" s="35" t="s">
        <v>59</v>
      </c>
      <c r="E12" s="35" t="s">
        <v>60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0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40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40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40"/>
      <c r="BS12" s="39"/>
      <c r="BT12" s="39">
        <v>0</v>
      </c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40"/>
    </row>
    <row r="13" spans="2:83" hidden="1" outlineLevel="1" x14ac:dyDescent="0.25">
      <c r="B13" s="35" t="s">
        <v>11</v>
      </c>
      <c r="C13" s="36" t="s">
        <v>58</v>
      </c>
      <c r="D13" s="35" t="s">
        <v>61</v>
      </c>
      <c r="E13" s="35" t="s">
        <v>62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0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40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40"/>
      <c r="BS13" s="39"/>
      <c r="BT13" s="39">
        <v>1.1763507117584318</v>
      </c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40"/>
    </row>
    <row r="14" spans="2:83" hidden="1" outlineLevel="1" x14ac:dyDescent="0.25">
      <c r="B14" s="35" t="s">
        <v>11</v>
      </c>
      <c r="C14" s="36" t="s">
        <v>58</v>
      </c>
      <c r="D14" s="35" t="s">
        <v>61</v>
      </c>
      <c r="E14" s="35" t="s">
        <v>63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40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40"/>
      <c r="BS14" s="39"/>
      <c r="BT14" s="39">
        <v>0.36708816537142552</v>
      </c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40"/>
    </row>
    <row r="15" spans="2:83" hidden="1" outlineLevel="1" x14ac:dyDescent="0.25">
      <c r="B15" s="35" t="s">
        <v>11</v>
      </c>
      <c r="C15" s="36" t="s">
        <v>58</v>
      </c>
      <c r="D15" s="35" t="s">
        <v>64</v>
      </c>
      <c r="E15" s="35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40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40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40"/>
      <c r="BS15" s="39"/>
      <c r="BT15" s="39">
        <v>0.66743302794804638</v>
      </c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40"/>
    </row>
    <row r="16" spans="2:83" hidden="1" outlineLevel="1" x14ac:dyDescent="0.25">
      <c r="B16" s="35" t="s">
        <v>11</v>
      </c>
      <c r="C16" s="36" t="s">
        <v>58</v>
      </c>
      <c r="D16" s="35" t="s">
        <v>64</v>
      </c>
      <c r="E16" s="35" t="s">
        <v>66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0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40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40"/>
      <c r="BS16" s="39"/>
      <c r="BT16" s="39">
        <v>0</v>
      </c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40"/>
    </row>
    <row r="17" spans="2:83" hidden="1" outlineLevel="1" x14ac:dyDescent="0.25">
      <c r="B17" s="35" t="s">
        <v>11</v>
      </c>
      <c r="C17" s="36" t="s">
        <v>58</v>
      </c>
      <c r="D17" s="35" t="s">
        <v>67</v>
      </c>
      <c r="E17" s="35" t="s">
        <v>21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0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40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40"/>
      <c r="BS17" s="39"/>
      <c r="BT17" s="39">
        <v>0.51486111315892025</v>
      </c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40"/>
    </row>
    <row r="18" spans="2:83" hidden="1" outlineLevel="1" x14ac:dyDescent="0.25">
      <c r="B18" s="35" t="s">
        <v>11</v>
      </c>
      <c r="C18" s="36" t="s">
        <v>58</v>
      </c>
      <c r="D18" s="35" t="s">
        <v>68</v>
      </c>
      <c r="E18" s="35" t="s">
        <v>69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0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40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40"/>
      <c r="BS18" s="39"/>
      <c r="BT18" s="39">
        <v>9.6744299857553706</v>
      </c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40"/>
    </row>
    <row r="19" spans="2:83" hidden="1" outlineLevel="1" x14ac:dyDescent="0.25">
      <c r="B19" s="35" t="s">
        <v>11</v>
      </c>
      <c r="C19" s="36" t="s">
        <v>58</v>
      </c>
      <c r="D19" s="35" t="s">
        <v>68</v>
      </c>
      <c r="E19" s="35" t="s">
        <v>70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0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40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40"/>
      <c r="BS19" s="39"/>
      <c r="BT19" s="39">
        <v>6.4632576260089234</v>
      </c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40"/>
    </row>
    <row r="20" spans="2:83" hidden="1" outlineLevel="1" x14ac:dyDescent="0.25">
      <c r="B20" s="35" t="s">
        <v>11</v>
      </c>
      <c r="C20" s="36" t="s">
        <v>58</v>
      </c>
      <c r="D20" s="35" t="s">
        <v>71</v>
      </c>
      <c r="E20" s="35" t="s">
        <v>23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40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40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40"/>
      <c r="BS20" s="39"/>
      <c r="BT20" s="39">
        <v>0.38404760355606254</v>
      </c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40"/>
    </row>
    <row r="21" spans="2:83" hidden="1" outlineLevel="1" x14ac:dyDescent="0.25">
      <c r="B21" s="35" t="s">
        <v>11</v>
      </c>
      <c r="C21" s="36" t="s">
        <v>58</v>
      </c>
      <c r="D21" s="35" t="s">
        <v>56</v>
      </c>
      <c r="E21" s="35" t="s">
        <v>19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0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40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40"/>
      <c r="BS21" s="39"/>
      <c r="BT21" s="39">
        <v>12.095133856150552</v>
      </c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40"/>
    </row>
    <row r="22" spans="2:83" hidden="1" outlineLevel="1" x14ac:dyDescent="0.25">
      <c r="B22" s="35" t="s">
        <v>11</v>
      </c>
      <c r="C22" s="36" t="s">
        <v>58</v>
      </c>
      <c r="D22" s="35" t="s">
        <v>72</v>
      </c>
      <c r="E22" s="35" t="s">
        <v>73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0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0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40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40"/>
      <c r="BS22" s="39"/>
      <c r="BT22" s="39">
        <v>2.5529313319012772</v>
      </c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40"/>
    </row>
    <row r="23" spans="2:83" hidden="1" outlineLevel="1" x14ac:dyDescent="0.25">
      <c r="B23" s="35" t="s">
        <v>11</v>
      </c>
      <c r="C23" s="36" t="s">
        <v>58</v>
      </c>
      <c r="D23" s="35" t="s">
        <v>74</v>
      </c>
      <c r="E23" s="35" t="s">
        <v>75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40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40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40"/>
      <c r="BS23" s="39"/>
      <c r="BT23" s="39">
        <v>10.353554846044069</v>
      </c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40"/>
    </row>
    <row r="24" spans="2:83" hidden="1" outlineLevel="1" x14ac:dyDescent="0.25">
      <c r="B24" s="35" t="s">
        <v>11</v>
      </c>
      <c r="C24" s="36" t="s">
        <v>58</v>
      </c>
      <c r="D24" s="35" t="s">
        <v>74</v>
      </c>
      <c r="E24" s="35" t="s">
        <v>76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40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40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40"/>
      <c r="BS24" s="39"/>
      <c r="BT24" s="39">
        <v>5.2166518581107226</v>
      </c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40"/>
    </row>
    <row r="25" spans="2:83" hidden="1" outlineLevel="1" x14ac:dyDescent="0.25">
      <c r="B25" s="35" t="s">
        <v>11</v>
      </c>
      <c r="C25" s="36" t="s">
        <v>58</v>
      </c>
      <c r="D25" s="35" t="s">
        <v>77</v>
      </c>
      <c r="E25" s="35" t="s">
        <v>78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0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40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40"/>
      <c r="BS25" s="39"/>
      <c r="BT25" s="39">
        <v>13.964707657957668</v>
      </c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40"/>
    </row>
    <row r="26" spans="2:83" hidden="1" outlineLevel="1" x14ac:dyDescent="0.25">
      <c r="B26" s="35" t="s">
        <v>11</v>
      </c>
      <c r="C26" s="36" t="s">
        <v>58</v>
      </c>
      <c r="D26" s="35" t="s">
        <v>79</v>
      </c>
      <c r="E26" s="35" t="s">
        <v>80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40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40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40"/>
      <c r="BS26" s="39"/>
      <c r="BT26" s="39">
        <v>1.1096074089636272</v>
      </c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40"/>
    </row>
    <row r="27" spans="2:83" hidden="1" outlineLevel="1" x14ac:dyDescent="0.25">
      <c r="B27" s="35" t="s">
        <v>11</v>
      </c>
      <c r="C27" s="36" t="s">
        <v>58</v>
      </c>
      <c r="D27" s="35" t="s">
        <v>81</v>
      </c>
      <c r="E27" s="35" t="s">
        <v>82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40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40"/>
      <c r="BS27" s="39"/>
      <c r="BT27" s="39">
        <v>1.2834779860444514</v>
      </c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40"/>
    </row>
    <row r="28" spans="2:83" hidden="1" outlineLevel="1" x14ac:dyDescent="0.25">
      <c r="B28" s="35" t="s">
        <v>11</v>
      </c>
      <c r="C28" s="36" t="s">
        <v>58</v>
      </c>
      <c r="D28" s="35" t="s">
        <v>81</v>
      </c>
      <c r="E28" s="35" t="s">
        <v>83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40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40"/>
      <c r="BS28" s="39"/>
      <c r="BT28" s="39">
        <v>1.306158447939523</v>
      </c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40"/>
    </row>
    <row r="29" spans="2:83" hidden="1" outlineLevel="1" x14ac:dyDescent="0.25">
      <c r="B29" s="35" t="s">
        <v>11</v>
      </c>
      <c r="C29" s="36" t="s">
        <v>58</v>
      </c>
      <c r="D29" s="35" t="s">
        <v>81</v>
      </c>
      <c r="E29" s="35" t="s">
        <v>24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40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40"/>
      <c r="BS29" s="39"/>
      <c r="BT29" s="39">
        <v>1.6283864445059602</v>
      </c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40"/>
    </row>
    <row r="30" spans="2:83" hidden="1" outlineLevel="1" x14ac:dyDescent="0.25">
      <c r="B30" s="35" t="s">
        <v>11</v>
      </c>
      <c r="C30" s="36" t="s">
        <v>58</v>
      </c>
      <c r="D30" s="35" t="s">
        <v>81</v>
      </c>
      <c r="E30" s="35" t="s">
        <v>84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40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40"/>
      <c r="BS30" s="39"/>
      <c r="BT30" s="39">
        <v>3.6807916134759515</v>
      </c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40"/>
    </row>
    <row r="31" spans="2:83" hidden="1" outlineLevel="1" x14ac:dyDescent="0.25">
      <c r="B31" s="35" t="s">
        <v>11</v>
      </c>
      <c r="C31" s="36" t="s">
        <v>58</v>
      </c>
      <c r="D31" s="35" t="s">
        <v>85</v>
      </c>
      <c r="E31" s="35" t="s">
        <v>20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40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40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40"/>
      <c r="BS31" s="39"/>
      <c r="BT31" s="39">
        <v>6.7916782094589987</v>
      </c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40"/>
    </row>
    <row r="32" spans="2:83" hidden="1" outlineLevel="1" x14ac:dyDescent="0.25">
      <c r="B32" s="35" t="s">
        <v>11</v>
      </c>
      <c r="C32" s="36" t="s">
        <v>58</v>
      </c>
      <c r="D32" s="35" t="s">
        <v>85</v>
      </c>
      <c r="E32" s="35" t="s">
        <v>7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0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40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40"/>
      <c r="BS32" s="39"/>
      <c r="BT32" s="39">
        <v>2.7682726595482814</v>
      </c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40"/>
    </row>
    <row r="33" spans="2:83" hidden="1" outlineLevel="1" x14ac:dyDescent="0.25">
      <c r="B33" s="35" t="s">
        <v>11</v>
      </c>
      <c r="C33" s="36" t="s">
        <v>58</v>
      </c>
      <c r="D33" s="35" t="s">
        <v>85</v>
      </c>
      <c r="E33" s="35" t="s">
        <v>86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40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40"/>
      <c r="BS33" s="39"/>
      <c r="BT33" s="39">
        <v>0.26162372210850832</v>
      </c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40"/>
    </row>
    <row r="34" spans="2:83" hidden="1" outlineLevel="1" x14ac:dyDescent="0.25">
      <c r="B34" s="35" t="s">
        <v>11</v>
      </c>
      <c r="C34" s="36" t="s">
        <v>58</v>
      </c>
      <c r="D34" s="35" t="s">
        <v>87</v>
      </c>
      <c r="E34" s="35" t="s">
        <v>88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40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40"/>
      <c r="BS34" s="39"/>
      <c r="BT34" s="39">
        <v>30.700781445792764</v>
      </c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40"/>
    </row>
    <row r="35" spans="2:83" hidden="1" outlineLevel="1" x14ac:dyDescent="0.25">
      <c r="B35" s="35" t="s">
        <v>11</v>
      </c>
      <c r="C35" s="36" t="s">
        <v>58</v>
      </c>
      <c r="D35" s="35" t="s">
        <v>87</v>
      </c>
      <c r="E35" s="35" t="s">
        <v>89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40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40"/>
      <c r="BS35" s="39"/>
      <c r="BT35" s="39">
        <v>11.979668103685805</v>
      </c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40"/>
    </row>
    <row r="36" spans="2:83" hidden="1" outlineLevel="1" x14ac:dyDescent="0.25">
      <c r="B36" s="35" t="s">
        <v>11</v>
      </c>
      <c r="C36" s="36" t="s">
        <v>58</v>
      </c>
      <c r="D36" s="35" t="s">
        <v>87</v>
      </c>
      <c r="E36" s="35" t="s">
        <v>90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40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40"/>
      <c r="BS36" s="39"/>
      <c r="BT36" s="39">
        <v>0.1528237770903384</v>
      </c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40"/>
    </row>
    <row r="37" spans="2:83" hidden="1" outlineLevel="1" x14ac:dyDescent="0.25">
      <c r="B37" s="35" t="s">
        <v>11</v>
      </c>
      <c r="C37" s="36" t="s">
        <v>58</v>
      </c>
      <c r="D37" s="35" t="s">
        <v>87</v>
      </c>
      <c r="E37" s="35" t="s">
        <v>91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40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40"/>
      <c r="BS37" s="39"/>
      <c r="BT37" s="39">
        <v>48.613809753707713</v>
      </c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40"/>
    </row>
    <row r="38" spans="2:83" hidden="1" outlineLevel="1" x14ac:dyDescent="0.25">
      <c r="B38" s="35" t="s">
        <v>11</v>
      </c>
      <c r="C38" s="36" t="s">
        <v>58</v>
      </c>
      <c r="D38" s="35" t="s">
        <v>87</v>
      </c>
      <c r="E38" s="35" t="s">
        <v>92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40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40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40"/>
      <c r="BS38" s="39"/>
      <c r="BT38" s="39">
        <v>0.11207076986624817</v>
      </c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40"/>
    </row>
    <row r="39" spans="2:83" hidden="1" outlineLevel="1" x14ac:dyDescent="0.25">
      <c r="B39" s="35" t="s">
        <v>11</v>
      </c>
      <c r="C39" s="36" t="s">
        <v>58</v>
      </c>
      <c r="D39" s="35" t="s">
        <v>87</v>
      </c>
      <c r="E39" s="35" t="s">
        <v>93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40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40"/>
      <c r="BS39" s="39"/>
      <c r="BT39" s="39">
        <v>6.2337435945610906</v>
      </c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40"/>
    </row>
    <row r="40" spans="2:83" hidden="1" outlineLevel="1" x14ac:dyDescent="0.25">
      <c r="B40" s="35" t="s">
        <v>11</v>
      </c>
      <c r="C40" s="36" t="s">
        <v>58</v>
      </c>
      <c r="D40" s="35" t="s">
        <v>87</v>
      </c>
      <c r="E40" s="35" t="s">
        <v>94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0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40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40"/>
      <c r="BS40" s="39"/>
      <c r="BT40" s="39">
        <v>102.29057106171041</v>
      </c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40"/>
    </row>
    <row r="41" spans="2:83" hidden="1" outlineLevel="1" x14ac:dyDescent="0.25">
      <c r="B41" s="35" t="s">
        <v>11</v>
      </c>
      <c r="C41" s="36" t="s">
        <v>58</v>
      </c>
      <c r="D41" s="35" t="s">
        <v>87</v>
      </c>
      <c r="E41" s="35" t="s">
        <v>95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0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40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40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40"/>
      <c r="BS41" s="39"/>
      <c r="BT41" s="39">
        <v>0.52088142319360342</v>
      </c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40"/>
    </row>
    <row r="42" spans="2:83" hidden="1" outlineLevel="1" x14ac:dyDescent="0.25">
      <c r="B42" s="35" t="s">
        <v>11</v>
      </c>
      <c r="C42" s="36" t="s">
        <v>58</v>
      </c>
      <c r="D42" s="35" t="s">
        <v>96</v>
      </c>
      <c r="E42" s="35" t="s">
        <v>97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40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40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40"/>
      <c r="BS42" s="39"/>
      <c r="BT42" s="39">
        <v>1.1638257292553018</v>
      </c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40"/>
    </row>
    <row r="43" spans="2:83" hidden="1" outlineLevel="1" x14ac:dyDescent="0.25">
      <c r="B43" s="35" t="s">
        <v>11</v>
      </c>
      <c r="C43" s="36" t="s">
        <v>58</v>
      </c>
      <c r="D43" s="35" t="s">
        <v>96</v>
      </c>
      <c r="E43" s="35" t="s">
        <v>98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0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40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40"/>
      <c r="BS43" s="39"/>
      <c r="BT43" s="39">
        <v>1.9620554227743807</v>
      </c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40"/>
    </row>
    <row r="44" spans="2:83" hidden="1" outlineLevel="1" x14ac:dyDescent="0.25">
      <c r="B44" s="35" t="s">
        <v>11</v>
      </c>
      <c r="C44" s="36" t="s">
        <v>58</v>
      </c>
      <c r="D44" s="35" t="s">
        <v>96</v>
      </c>
      <c r="E44" s="35" t="s">
        <v>99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0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40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40"/>
      <c r="BS44" s="39"/>
      <c r="BT44" s="39">
        <v>49.335477389299434</v>
      </c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40"/>
    </row>
    <row r="45" spans="2:83" hidden="1" outlineLevel="1" x14ac:dyDescent="0.25">
      <c r="B45" s="35" t="s">
        <v>11</v>
      </c>
      <c r="C45" s="36" t="s">
        <v>58</v>
      </c>
      <c r="D45" s="35" t="s">
        <v>96</v>
      </c>
      <c r="E45" s="35" t="s">
        <v>100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40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40"/>
      <c r="BS45" s="39"/>
      <c r="BT45" s="39">
        <v>0.38721577423058029</v>
      </c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40"/>
    </row>
    <row r="46" spans="2:83" hidden="1" outlineLevel="1" x14ac:dyDescent="0.25">
      <c r="B46" s="35" t="s">
        <v>11</v>
      </c>
      <c r="C46" s="36" t="s">
        <v>58</v>
      </c>
      <c r="D46" s="35" t="s">
        <v>96</v>
      </c>
      <c r="E46" s="35" t="s">
        <v>101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40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40"/>
      <c r="BS46" s="39"/>
      <c r="BT46" s="39">
        <v>5.6364783135826581E-2</v>
      </c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40"/>
    </row>
    <row r="47" spans="2:83" hidden="1" outlineLevel="1" x14ac:dyDescent="0.25">
      <c r="B47" s="35" t="s">
        <v>11</v>
      </c>
      <c r="C47" s="36" t="s">
        <v>58</v>
      </c>
      <c r="D47" s="35" t="s">
        <v>96</v>
      </c>
      <c r="E47" s="35" t="s">
        <v>102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40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40"/>
      <c r="BS47" s="39"/>
      <c r="BT47" s="39">
        <v>0.11479870931898956</v>
      </c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40"/>
    </row>
    <row r="48" spans="2:83" hidden="1" outlineLevel="1" x14ac:dyDescent="0.25">
      <c r="B48" s="35" t="s">
        <v>11</v>
      </c>
      <c r="C48" s="36" t="s">
        <v>58</v>
      </c>
      <c r="D48" s="35" t="s">
        <v>71</v>
      </c>
      <c r="E48" s="35" t="s">
        <v>103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40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40"/>
      <c r="BS48" s="39"/>
      <c r="BT48" s="39">
        <v>0</v>
      </c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40"/>
    </row>
    <row r="49" spans="2:83" hidden="1" outlineLevel="1" x14ac:dyDescent="0.25">
      <c r="B49" s="35" t="s">
        <v>11</v>
      </c>
      <c r="C49" s="36" t="s">
        <v>58</v>
      </c>
      <c r="D49" s="35" t="s">
        <v>71</v>
      </c>
      <c r="E49" s="35" t="s">
        <v>104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0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40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40"/>
      <c r="BS49" s="39"/>
      <c r="BT49" s="39">
        <v>0</v>
      </c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40"/>
    </row>
    <row r="50" spans="2:83" hidden="1" outlineLevel="1" x14ac:dyDescent="0.25">
      <c r="B50" s="35" t="s">
        <v>11</v>
      </c>
      <c r="C50" s="36" t="s">
        <v>58</v>
      </c>
      <c r="D50" s="35" t="s">
        <v>81</v>
      </c>
      <c r="E50" s="35" t="s">
        <v>6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40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40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40"/>
      <c r="BS50" s="39"/>
      <c r="BT50" s="39">
        <v>6.8566420805764956</v>
      </c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40"/>
    </row>
    <row r="51" spans="2:83" hidden="1" outlineLevel="1" x14ac:dyDescent="0.25">
      <c r="B51" s="35" t="s">
        <v>11</v>
      </c>
      <c r="C51" s="36" t="s">
        <v>58</v>
      </c>
      <c r="D51" s="35" t="s">
        <v>81</v>
      </c>
      <c r="E51" s="35" t="s">
        <v>105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40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40"/>
      <c r="BS51" s="39"/>
      <c r="BT51" s="39">
        <v>0.2065228281238434</v>
      </c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40"/>
    </row>
    <row r="52" spans="2:83" hidden="1" outlineLevel="1" x14ac:dyDescent="0.25">
      <c r="B52" s="35" t="s">
        <v>11</v>
      </c>
      <c r="C52" s="36" t="s">
        <v>58</v>
      </c>
      <c r="D52" s="35" t="s">
        <v>81</v>
      </c>
      <c r="E52" s="35" t="s">
        <v>106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0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40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40"/>
      <c r="BS52" s="39"/>
      <c r="BT52" s="39">
        <v>8.2564697938571783</v>
      </c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40"/>
    </row>
    <row r="53" spans="2:83" hidden="1" outlineLevel="1" x14ac:dyDescent="0.25">
      <c r="B53" s="35" t="s">
        <v>11</v>
      </c>
      <c r="C53" s="36" t="s">
        <v>58</v>
      </c>
      <c r="D53" s="35" t="s">
        <v>81</v>
      </c>
      <c r="E53" s="35" t="s">
        <v>107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0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40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40"/>
      <c r="BS53" s="39"/>
      <c r="BT53" s="39">
        <v>0</v>
      </c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40"/>
    </row>
    <row r="54" spans="2:83" hidden="1" outlineLevel="1" x14ac:dyDescent="0.25">
      <c r="B54" s="35" t="s">
        <v>11</v>
      </c>
      <c r="C54" s="36" t="s">
        <v>58</v>
      </c>
      <c r="D54" s="35" t="s">
        <v>81</v>
      </c>
      <c r="E54" s="35" t="s">
        <v>108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40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S54" s="39"/>
      <c r="BT54" s="39">
        <v>4.9245957414561623</v>
      </c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40"/>
    </row>
    <row r="55" spans="2:83" hidden="1" outlineLevel="1" x14ac:dyDescent="0.25">
      <c r="B55" s="35" t="s">
        <v>11</v>
      </c>
      <c r="C55" s="36" t="s">
        <v>58</v>
      </c>
      <c r="D55" s="35" t="s">
        <v>81</v>
      </c>
      <c r="E55" s="35" t="s">
        <v>109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0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40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40"/>
      <c r="BS55" s="39"/>
      <c r="BT55" s="39">
        <v>0.17453277380521973</v>
      </c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40"/>
    </row>
    <row r="56" spans="2:83" hidden="1" outlineLevel="1" x14ac:dyDescent="0.25">
      <c r="B56" s="35" t="s">
        <v>11</v>
      </c>
      <c r="C56" s="36" t="s">
        <v>58</v>
      </c>
      <c r="D56" s="35" t="s">
        <v>81</v>
      </c>
      <c r="E56" s="35" t="s">
        <v>110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40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40"/>
      <c r="BS56" s="39"/>
      <c r="BT56" s="39">
        <v>4.978106471806331E-2</v>
      </c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40"/>
    </row>
    <row r="57" spans="2:83" hidden="1" outlineLevel="1" x14ac:dyDescent="0.25">
      <c r="B57" s="35" t="s">
        <v>11</v>
      </c>
      <c r="C57" s="36" t="s">
        <v>58</v>
      </c>
      <c r="D57" s="35" t="s">
        <v>81</v>
      </c>
      <c r="E57" s="35" t="s">
        <v>111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40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40"/>
      <c r="BS57" s="39"/>
      <c r="BT57" s="39">
        <v>15.97518458377367</v>
      </c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40"/>
    </row>
    <row r="58" spans="2:83" hidden="1" outlineLevel="1" x14ac:dyDescent="0.25">
      <c r="B58" s="35" t="s">
        <v>11</v>
      </c>
      <c r="C58" s="36" t="s">
        <v>58</v>
      </c>
      <c r="D58" s="35" t="s">
        <v>81</v>
      </c>
      <c r="E58" s="35" t="s">
        <v>22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0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40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40"/>
      <c r="BS58" s="39"/>
      <c r="BT58" s="39">
        <v>3.3505960350555375</v>
      </c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40"/>
    </row>
    <row r="59" spans="2:83" hidden="1" outlineLevel="1" x14ac:dyDescent="0.25">
      <c r="B59" s="35" t="s">
        <v>11</v>
      </c>
      <c r="C59" s="36" t="s">
        <v>58</v>
      </c>
      <c r="D59" s="35" t="s">
        <v>81</v>
      </c>
      <c r="E59" s="35" t="s">
        <v>112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0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0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40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40"/>
      <c r="BS59" s="39"/>
      <c r="BT59" s="39">
        <v>0.65624277056374514</v>
      </c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40"/>
    </row>
    <row r="60" spans="2:83" hidden="1" outlineLevel="1" x14ac:dyDescent="0.25">
      <c r="B60" s="35" t="s">
        <v>11</v>
      </c>
      <c r="C60" s="36" t="s">
        <v>58</v>
      </c>
      <c r="D60" s="35" t="s">
        <v>81</v>
      </c>
      <c r="E60" s="35" t="s">
        <v>113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0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0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0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40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40"/>
      <c r="BS60" s="39"/>
      <c r="BT60" s="39">
        <v>0.56238338226126339</v>
      </c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40"/>
    </row>
    <row r="61" spans="2:83" hidden="1" outlineLevel="1" x14ac:dyDescent="0.25">
      <c r="B61" s="35" t="s">
        <v>11</v>
      </c>
      <c r="C61" s="36" t="s">
        <v>58</v>
      </c>
      <c r="D61" s="35" t="s">
        <v>114</v>
      </c>
      <c r="E61" s="35" t="s">
        <v>103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40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40"/>
      <c r="BS61" s="39"/>
      <c r="BT61" s="39">
        <v>0</v>
      </c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40"/>
    </row>
    <row r="62" spans="2:83" hidden="1" outlineLevel="1" x14ac:dyDescent="0.25">
      <c r="B62" s="35" t="s">
        <v>11</v>
      </c>
      <c r="C62" s="36" t="s">
        <v>58</v>
      </c>
      <c r="D62" s="35" t="s">
        <v>115</v>
      </c>
      <c r="E62" s="35" t="s">
        <v>116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0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0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0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40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40"/>
      <c r="BS62" s="39"/>
      <c r="BT62" s="39">
        <v>0.99129726506484617</v>
      </c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40"/>
    </row>
    <row r="63" spans="2:83" hidden="1" outlineLevel="1" x14ac:dyDescent="0.25">
      <c r="B63" s="35" t="s">
        <v>11</v>
      </c>
      <c r="C63" s="36" t="s">
        <v>58</v>
      </c>
      <c r="D63" s="35" t="s">
        <v>115</v>
      </c>
      <c r="E63" s="35" t="s">
        <v>117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0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0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40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40"/>
      <c r="BS63" s="39"/>
      <c r="BT63" s="39">
        <v>40.935607316034506</v>
      </c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40"/>
    </row>
    <row r="64" spans="2:83" hidden="1" outlineLevel="1" x14ac:dyDescent="0.25">
      <c r="B64" s="35" t="s">
        <v>11</v>
      </c>
      <c r="C64" s="36" t="s">
        <v>58</v>
      </c>
      <c r="D64" s="35" t="s">
        <v>68</v>
      </c>
      <c r="E64" s="35" t="s">
        <v>118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0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40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40"/>
      <c r="BS64" s="39"/>
      <c r="BT64" s="39">
        <v>57.882327459072279</v>
      </c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40"/>
    </row>
    <row r="65" spans="2:83" hidden="1" outlineLevel="1" x14ac:dyDescent="0.25">
      <c r="B65" s="35" t="s">
        <v>11</v>
      </c>
      <c r="C65" s="36" t="s">
        <v>58</v>
      </c>
      <c r="D65" s="35" t="s">
        <v>68</v>
      </c>
      <c r="E65" s="35" t="s">
        <v>119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0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40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40"/>
      <c r="BS65" s="39"/>
      <c r="BT65" s="39">
        <v>11.213341536168837</v>
      </c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40"/>
    </row>
    <row r="66" spans="2:83" hidden="1" outlineLevel="1" x14ac:dyDescent="0.25">
      <c r="B66" s="35" t="s">
        <v>11</v>
      </c>
      <c r="C66" s="36" t="s">
        <v>58</v>
      </c>
      <c r="D66" s="35" t="s">
        <v>68</v>
      </c>
      <c r="E66" s="35" t="s">
        <v>120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0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0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40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40"/>
      <c r="BS66" s="39"/>
      <c r="BT66" s="39">
        <v>2.4068768938716154</v>
      </c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40"/>
    </row>
    <row r="67" spans="2:83" hidden="1" outlineLevel="1" x14ac:dyDescent="0.25">
      <c r="B67" s="35" t="s">
        <v>11</v>
      </c>
      <c r="C67" s="36" t="s">
        <v>58</v>
      </c>
      <c r="D67" s="35" t="s">
        <v>121</v>
      </c>
      <c r="E67" s="35" t="s">
        <v>122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0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0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40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40"/>
      <c r="BS67" s="39"/>
      <c r="BT67" s="39">
        <v>4.5284049711879826</v>
      </c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40"/>
    </row>
    <row r="68" spans="2:83" hidden="1" outlineLevel="1" x14ac:dyDescent="0.25">
      <c r="B68" s="35" t="s">
        <v>11</v>
      </c>
      <c r="C68" s="36" t="s">
        <v>58</v>
      </c>
      <c r="D68" s="35" t="s">
        <v>123</v>
      </c>
      <c r="E68" s="35" t="s">
        <v>124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0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40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40"/>
      <c r="BS68" s="39"/>
      <c r="BT68" s="39">
        <v>0.89108137115482144</v>
      </c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40"/>
    </row>
    <row r="69" spans="2:83" hidden="1" outlineLevel="1" x14ac:dyDescent="0.25">
      <c r="B69" s="35" t="s">
        <v>11</v>
      </c>
      <c r="C69" s="36" t="s">
        <v>58</v>
      </c>
      <c r="D69" s="35" t="s">
        <v>123</v>
      </c>
      <c r="E69" s="35" t="s">
        <v>125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0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40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40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40"/>
      <c r="BS69" s="39"/>
      <c r="BT69" s="39">
        <v>3.5185557537979224</v>
      </c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40"/>
    </row>
    <row r="70" spans="2:83" hidden="1" outlineLevel="1" x14ac:dyDescent="0.25">
      <c r="B70" s="35" t="s">
        <v>11</v>
      </c>
      <c r="C70" s="36" t="s">
        <v>58</v>
      </c>
      <c r="D70" s="35" t="s">
        <v>123</v>
      </c>
      <c r="E70" s="35" t="s">
        <v>126</v>
      </c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0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40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40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40"/>
      <c r="BS70" s="39"/>
      <c r="BT70" s="39">
        <v>0.61025817263046223</v>
      </c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40"/>
    </row>
    <row r="71" spans="2:83" hidden="1" outlineLevel="1" x14ac:dyDescent="0.25">
      <c r="B71" s="35" t="s">
        <v>11</v>
      </c>
      <c r="C71" s="36" t="s">
        <v>58</v>
      </c>
      <c r="D71" s="35" t="s">
        <v>127</v>
      </c>
      <c r="E71" s="35" t="s">
        <v>104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0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0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40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40"/>
      <c r="BS71" s="39"/>
      <c r="BT71" s="39">
        <v>0</v>
      </c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40"/>
    </row>
    <row r="72" spans="2:83" collapsed="1" x14ac:dyDescent="0.25">
      <c r="B72" s="32" t="s">
        <v>11</v>
      </c>
      <c r="C72" s="33" t="s">
        <v>128</v>
      </c>
      <c r="D72" s="54" t="s">
        <v>12</v>
      </c>
      <c r="E72" s="54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>
        <f t="shared" ref="BS72:CA72" si="2">SUM(BT73:BT95)</f>
        <v>180.38414665569553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</row>
    <row r="73" spans="2:83" hidden="1" outlineLevel="1" x14ac:dyDescent="0.25">
      <c r="B73" s="35" t="s">
        <v>11</v>
      </c>
      <c r="C73" s="36" t="s">
        <v>128</v>
      </c>
      <c r="D73" s="35" t="s">
        <v>67</v>
      </c>
      <c r="E73" s="35" t="s">
        <v>21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0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0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40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40"/>
      <c r="BS73" s="39"/>
      <c r="BT73" s="39">
        <v>0.63108948079957494</v>
      </c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40"/>
    </row>
    <row r="74" spans="2:83" hidden="1" outlineLevel="1" x14ac:dyDescent="0.25">
      <c r="B74" s="35" t="s">
        <v>11</v>
      </c>
      <c r="C74" s="36" t="s">
        <v>128</v>
      </c>
      <c r="D74" s="35" t="s">
        <v>68</v>
      </c>
      <c r="E74" s="35" t="s">
        <v>69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0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40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40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40"/>
      <c r="BS74" s="39"/>
      <c r="BT74" s="39">
        <v>0.27520986386796586</v>
      </c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40"/>
    </row>
    <row r="75" spans="2:83" hidden="1" outlineLevel="1" x14ac:dyDescent="0.25">
      <c r="B75" s="35" t="s">
        <v>11</v>
      </c>
      <c r="C75" s="36" t="s">
        <v>128</v>
      </c>
      <c r="D75" s="35" t="s">
        <v>68</v>
      </c>
      <c r="E75" s="35" t="s">
        <v>70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0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40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40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39"/>
      <c r="BT75" s="39">
        <v>0.99237613673399561</v>
      </c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40"/>
    </row>
    <row r="76" spans="2:83" hidden="1" outlineLevel="1" x14ac:dyDescent="0.25">
      <c r="B76" s="35" t="s">
        <v>11</v>
      </c>
      <c r="C76" s="36" t="s">
        <v>128</v>
      </c>
      <c r="D76" s="35" t="s">
        <v>56</v>
      </c>
      <c r="E76" s="35" t="s">
        <v>129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0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40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40"/>
      <c r="BS76" s="39"/>
      <c r="BT76" s="39">
        <v>15.107224237646872</v>
      </c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40"/>
    </row>
    <row r="77" spans="2:83" hidden="1" outlineLevel="1" x14ac:dyDescent="0.25">
      <c r="B77" s="35" t="s">
        <v>11</v>
      </c>
      <c r="C77" s="36" t="s">
        <v>128</v>
      </c>
      <c r="D77" s="35" t="s">
        <v>74</v>
      </c>
      <c r="E77" s="35" t="s">
        <v>76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0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40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40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40"/>
      <c r="BS77" s="39"/>
      <c r="BT77" s="39">
        <v>1.3034740492174686</v>
      </c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40"/>
    </row>
    <row r="78" spans="2:83" hidden="1" outlineLevel="1" x14ac:dyDescent="0.25">
      <c r="B78" s="35" t="s">
        <v>11</v>
      </c>
      <c r="C78" s="36" t="s">
        <v>128</v>
      </c>
      <c r="D78" s="35" t="s">
        <v>81</v>
      </c>
      <c r="E78" s="35" t="s">
        <v>6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0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40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40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40"/>
      <c r="BS78" s="39"/>
      <c r="BT78" s="39">
        <v>0.85708026007206206</v>
      </c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40"/>
    </row>
    <row r="79" spans="2:83" hidden="1" outlineLevel="1" x14ac:dyDescent="0.25">
      <c r="B79" s="35" t="s">
        <v>11</v>
      </c>
      <c r="C79" s="36" t="s">
        <v>128</v>
      </c>
      <c r="D79" s="35" t="s">
        <v>81</v>
      </c>
      <c r="E79" s="35" t="s">
        <v>130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40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40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40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40"/>
      <c r="BS79" s="39"/>
      <c r="BT79" s="39">
        <v>5.0586537890509211</v>
      </c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40"/>
    </row>
    <row r="80" spans="2:83" hidden="1" outlineLevel="1" x14ac:dyDescent="0.25">
      <c r="B80" s="35" t="s">
        <v>11</v>
      </c>
      <c r="C80" s="36" t="s">
        <v>128</v>
      </c>
      <c r="D80" s="35" t="s">
        <v>81</v>
      </c>
      <c r="E80" s="35" t="s">
        <v>84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40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40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40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40"/>
      <c r="BS80" s="39"/>
      <c r="BT80" s="39">
        <v>0.68242345453784614</v>
      </c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40"/>
    </row>
    <row r="81" spans="2:83" hidden="1" outlineLevel="1" x14ac:dyDescent="0.25">
      <c r="B81" s="35" t="s">
        <v>11</v>
      </c>
      <c r="C81" s="36" t="s">
        <v>128</v>
      </c>
      <c r="D81" s="35" t="s">
        <v>85</v>
      </c>
      <c r="E81" s="35" t="s">
        <v>7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40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40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40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40"/>
      <c r="BS81" s="39"/>
      <c r="BT81" s="39">
        <v>8.4953882709700999</v>
      </c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40"/>
    </row>
    <row r="82" spans="2:83" hidden="1" outlineLevel="1" x14ac:dyDescent="0.25">
      <c r="B82" s="35" t="s">
        <v>11</v>
      </c>
      <c r="C82" s="36" t="s">
        <v>128</v>
      </c>
      <c r="D82" s="35" t="s">
        <v>87</v>
      </c>
      <c r="E82" s="35" t="s">
        <v>94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40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40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40"/>
      <c r="BS82" s="39"/>
      <c r="BT82" s="39">
        <v>52.811555392152215</v>
      </c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40"/>
    </row>
    <row r="83" spans="2:83" hidden="1" outlineLevel="1" x14ac:dyDescent="0.25">
      <c r="B83" s="35" t="s">
        <v>11</v>
      </c>
      <c r="C83" s="36" t="s">
        <v>128</v>
      </c>
      <c r="D83" s="35" t="s">
        <v>87</v>
      </c>
      <c r="E83" s="35" t="s">
        <v>95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0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40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40"/>
      <c r="BS83" s="39"/>
      <c r="BT83" s="39">
        <v>0.22370573072877922</v>
      </c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40"/>
    </row>
    <row r="84" spans="2:83" hidden="1" outlineLevel="1" x14ac:dyDescent="0.25">
      <c r="B84" s="35" t="s">
        <v>11</v>
      </c>
      <c r="C84" s="36" t="s">
        <v>128</v>
      </c>
      <c r="D84" s="35" t="s">
        <v>96</v>
      </c>
      <c r="E84" s="35" t="s">
        <v>97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0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0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40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40"/>
      <c r="BS84" s="39"/>
      <c r="BT84" s="39">
        <v>0.15247713952937414</v>
      </c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40"/>
    </row>
    <row r="85" spans="2:83" hidden="1" outlineLevel="1" x14ac:dyDescent="0.25">
      <c r="B85" s="35" t="s">
        <v>11</v>
      </c>
      <c r="C85" s="36" t="s">
        <v>128</v>
      </c>
      <c r="D85" s="35" t="s">
        <v>96</v>
      </c>
      <c r="E85" s="35" t="s">
        <v>98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0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40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40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40"/>
      <c r="BS85" s="39"/>
      <c r="BT85" s="39">
        <v>0.48191744917539059</v>
      </c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40"/>
    </row>
    <row r="86" spans="2:83" hidden="1" outlineLevel="1" x14ac:dyDescent="0.25">
      <c r="B86" s="35" t="s">
        <v>11</v>
      </c>
      <c r="C86" s="36" t="s">
        <v>128</v>
      </c>
      <c r="D86" s="35" t="s">
        <v>96</v>
      </c>
      <c r="E86" s="35" t="s">
        <v>131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0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40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40"/>
      <c r="BS86" s="39"/>
      <c r="BT86" s="39">
        <v>3.961899844912006</v>
      </c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40"/>
    </row>
    <row r="87" spans="2:83" hidden="1" outlineLevel="1" x14ac:dyDescent="0.25">
      <c r="B87" s="35" t="s">
        <v>11</v>
      </c>
      <c r="C87" s="36" t="s">
        <v>128</v>
      </c>
      <c r="D87" s="35" t="s">
        <v>81</v>
      </c>
      <c r="E87" s="35" t="s">
        <v>106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0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0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40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40"/>
      <c r="BS87" s="39"/>
      <c r="BT87" s="39">
        <v>10.120734838523163</v>
      </c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40"/>
    </row>
    <row r="88" spans="2:83" hidden="1" outlineLevel="1" x14ac:dyDescent="0.25">
      <c r="B88" s="35" t="s">
        <v>11</v>
      </c>
      <c r="C88" s="36" t="s">
        <v>128</v>
      </c>
      <c r="D88" s="35" t="s">
        <v>81</v>
      </c>
      <c r="E88" s="35" t="s">
        <v>108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0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40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40"/>
      <c r="BS88" s="39"/>
      <c r="BT88" s="39">
        <v>11.1158053906025</v>
      </c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40"/>
    </row>
    <row r="89" spans="2:83" hidden="1" outlineLevel="1" x14ac:dyDescent="0.25">
      <c r="B89" s="35" t="s">
        <v>11</v>
      </c>
      <c r="C89" s="36" t="s">
        <v>128</v>
      </c>
      <c r="D89" s="35" t="s">
        <v>81</v>
      </c>
      <c r="E89" s="35" t="s">
        <v>112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40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40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40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40"/>
      <c r="BS89" s="39"/>
      <c r="BT89" s="39">
        <v>0.43401646949178679</v>
      </c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40"/>
    </row>
    <row r="90" spans="2:83" hidden="1" outlineLevel="1" x14ac:dyDescent="0.25">
      <c r="B90" s="35" t="s">
        <v>11</v>
      </c>
      <c r="C90" s="36" t="s">
        <v>128</v>
      </c>
      <c r="D90" s="35" t="s">
        <v>115</v>
      </c>
      <c r="E90" s="35" t="s">
        <v>117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40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40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40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40"/>
      <c r="BS90" s="39"/>
      <c r="BT90" s="39">
        <v>24.718909863191751</v>
      </c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40"/>
    </row>
    <row r="91" spans="2:83" hidden="1" outlineLevel="1" x14ac:dyDescent="0.25">
      <c r="B91" s="35" t="s">
        <v>11</v>
      </c>
      <c r="C91" s="36" t="s">
        <v>128</v>
      </c>
      <c r="D91" s="35" t="s">
        <v>68</v>
      </c>
      <c r="E91" s="35" t="s">
        <v>118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0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40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40"/>
      <c r="BS91" s="39"/>
      <c r="BT91" s="39">
        <v>21.156992215777318</v>
      </c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40"/>
    </row>
    <row r="92" spans="2:83" hidden="1" outlineLevel="1" x14ac:dyDescent="0.25">
      <c r="B92" s="35" t="s">
        <v>11</v>
      </c>
      <c r="C92" s="36" t="s">
        <v>128</v>
      </c>
      <c r="D92" s="35" t="s">
        <v>121</v>
      </c>
      <c r="E92" s="35" t="s">
        <v>122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0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40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40"/>
      <c r="BS92" s="39"/>
      <c r="BT92" s="39">
        <v>16.992271307009283</v>
      </c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40"/>
    </row>
    <row r="93" spans="2:83" hidden="1" outlineLevel="1" x14ac:dyDescent="0.25">
      <c r="B93" s="35" t="s">
        <v>11</v>
      </c>
      <c r="C93" s="36" t="s">
        <v>128</v>
      </c>
      <c r="D93" s="35" t="s">
        <v>123</v>
      </c>
      <c r="E93" s="35" t="s">
        <v>125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40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40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40"/>
      <c r="BS93" s="39"/>
      <c r="BT93" s="39">
        <v>4.1192045024272019</v>
      </c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40"/>
    </row>
    <row r="94" spans="2:83" hidden="1" outlineLevel="1" x14ac:dyDescent="0.25">
      <c r="B94" s="35" t="s">
        <v>11</v>
      </c>
      <c r="C94" s="36" t="s">
        <v>128</v>
      </c>
      <c r="D94" s="35" t="s">
        <v>123</v>
      </c>
      <c r="E94" s="35" t="s">
        <v>126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40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40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40"/>
      <c r="BS94" s="39"/>
      <c r="BT94" s="39">
        <v>3.0149806091667838E-2</v>
      </c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40"/>
    </row>
    <row r="95" spans="2:83" hidden="1" outlineLevel="1" x14ac:dyDescent="0.25">
      <c r="B95" s="35" t="s">
        <v>11</v>
      </c>
      <c r="C95" s="36" t="s">
        <v>128</v>
      </c>
      <c r="D95" s="35" t="s">
        <v>68</v>
      </c>
      <c r="E95" s="35" t="s">
        <v>132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40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40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40"/>
      <c r="BS95" s="39"/>
      <c r="BT95" s="39">
        <v>0.66158716318630195</v>
      </c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40"/>
    </row>
    <row r="96" spans="2:83" collapsed="1" x14ac:dyDescent="0.25">
      <c r="B96" s="32" t="s">
        <v>11</v>
      </c>
      <c r="C96" s="33" t="s">
        <v>133</v>
      </c>
      <c r="D96" s="54" t="s">
        <v>12</v>
      </c>
      <c r="E96" s="54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>
        <f t="shared" ref="BS96:CA96" si="3">SUM(BT97:BT125)</f>
        <v>157.3796328192808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</row>
    <row r="97" spans="2:83" hidden="1" outlineLevel="1" x14ac:dyDescent="0.25">
      <c r="B97" s="35" t="s">
        <v>11</v>
      </c>
      <c r="C97" s="36" t="s">
        <v>133</v>
      </c>
      <c r="D97" s="35" t="s">
        <v>67</v>
      </c>
      <c r="E97" s="35" t="s">
        <v>21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40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40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40"/>
      <c r="BS97" s="39"/>
      <c r="BT97" s="39">
        <v>1.1152482211600583</v>
      </c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40"/>
    </row>
    <row r="98" spans="2:83" hidden="1" outlineLevel="1" x14ac:dyDescent="0.25">
      <c r="B98" s="35" t="s">
        <v>11</v>
      </c>
      <c r="C98" s="36" t="s">
        <v>133</v>
      </c>
      <c r="D98" s="35" t="s">
        <v>68</v>
      </c>
      <c r="E98" s="35" t="s">
        <v>69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0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40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40"/>
      <c r="BS98" s="39"/>
      <c r="BT98" s="39">
        <v>0.99581045704188997</v>
      </c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40"/>
    </row>
    <row r="99" spans="2:83" hidden="1" outlineLevel="1" x14ac:dyDescent="0.25">
      <c r="B99" s="35" t="s">
        <v>11</v>
      </c>
      <c r="C99" s="36" t="s">
        <v>133</v>
      </c>
      <c r="D99" s="35" t="s">
        <v>68</v>
      </c>
      <c r="E99" s="35" t="s">
        <v>70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0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40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40"/>
      <c r="BS99" s="39"/>
      <c r="BT99" s="39">
        <v>0.6652773899870128</v>
      </c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40"/>
    </row>
    <row r="100" spans="2:83" hidden="1" outlineLevel="1" x14ac:dyDescent="0.25">
      <c r="B100" s="35" t="s">
        <v>11</v>
      </c>
      <c r="C100" s="36" t="s">
        <v>133</v>
      </c>
      <c r="D100" s="35" t="s">
        <v>71</v>
      </c>
      <c r="E100" s="35" t="s">
        <v>23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40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40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40"/>
      <c r="BS100" s="39"/>
      <c r="BT100" s="39">
        <v>0.3505161846516574</v>
      </c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40"/>
    </row>
    <row r="101" spans="2:83" hidden="1" outlineLevel="1" x14ac:dyDescent="0.25">
      <c r="B101" s="35" t="s">
        <v>11</v>
      </c>
      <c r="C101" s="36" t="s">
        <v>133</v>
      </c>
      <c r="D101" s="35" t="s">
        <v>56</v>
      </c>
      <c r="E101" s="35" t="s">
        <v>19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40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40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40"/>
      <c r="BS101" s="39"/>
      <c r="BT101" s="39">
        <v>19.827802773956094</v>
      </c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40"/>
    </row>
    <row r="102" spans="2:83" hidden="1" outlineLevel="1" x14ac:dyDescent="0.25">
      <c r="B102" s="35" t="s">
        <v>11</v>
      </c>
      <c r="C102" s="36" t="s">
        <v>133</v>
      </c>
      <c r="D102" s="35" t="s">
        <v>74</v>
      </c>
      <c r="E102" s="35" t="s">
        <v>76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40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40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40"/>
      <c r="BS102" s="39"/>
      <c r="BT102" s="39">
        <v>1.287248669487258</v>
      </c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40"/>
    </row>
    <row r="103" spans="2:83" hidden="1" outlineLevel="1" x14ac:dyDescent="0.25">
      <c r="B103" s="35" t="s">
        <v>11</v>
      </c>
      <c r="C103" s="36" t="s">
        <v>133</v>
      </c>
      <c r="D103" s="35" t="s">
        <v>134</v>
      </c>
      <c r="E103" s="35" t="s">
        <v>135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40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40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40"/>
      <c r="BS103" s="39"/>
      <c r="BT103" s="39">
        <v>3.9001428922677821E-2</v>
      </c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40"/>
    </row>
    <row r="104" spans="2:83" hidden="1" outlineLevel="1" x14ac:dyDescent="0.25">
      <c r="B104" s="35" t="s">
        <v>11</v>
      </c>
      <c r="C104" s="36" t="s">
        <v>133</v>
      </c>
      <c r="D104" s="35" t="s">
        <v>134</v>
      </c>
      <c r="E104" s="35" t="s">
        <v>136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40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40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40"/>
      <c r="BS104" s="39"/>
      <c r="BT104" s="39">
        <v>0.77001524506156471</v>
      </c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40"/>
    </row>
    <row r="105" spans="2:83" hidden="1" outlineLevel="1" x14ac:dyDescent="0.25">
      <c r="B105" s="35" t="s">
        <v>11</v>
      </c>
      <c r="C105" s="36" t="s">
        <v>133</v>
      </c>
      <c r="D105" s="35" t="s">
        <v>81</v>
      </c>
      <c r="E105" s="35" t="s">
        <v>6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40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40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40"/>
      <c r="BS105" s="39"/>
      <c r="BT105" s="39">
        <v>0.85708026007206206</v>
      </c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40"/>
    </row>
    <row r="106" spans="2:83" hidden="1" outlineLevel="1" x14ac:dyDescent="0.25">
      <c r="B106" s="35" t="s">
        <v>11</v>
      </c>
      <c r="C106" s="36" t="s">
        <v>133</v>
      </c>
      <c r="D106" s="35" t="s">
        <v>81</v>
      </c>
      <c r="E106" s="35" t="s">
        <v>82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40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40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40"/>
      <c r="BS106" s="39"/>
      <c r="BT106" s="39">
        <v>2.1375675185868994</v>
      </c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40"/>
    </row>
    <row r="107" spans="2:83" hidden="1" outlineLevel="1" x14ac:dyDescent="0.25">
      <c r="B107" s="35" t="s">
        <v>11</v>
      </c>
      <c r="C107" s="36" t="s">
        <v>133</v>
      </c>
      <c r="D107" s="35" t="s">
        <v>81</v>
      </c>
      <c r="E107" s="35" t="s">
        <v>24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40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0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40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40"/>
      <c r="BS107" s="39"/>
      <c r="BT107" s="39">
        <v>3.9662451727875289E-2</v>
      </c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40"/>
    </row>
    <row r="108" spans="2:83" hidden="1" outlineLevel="1" x14ac:dyDescent="0.25">
      <c r="B108" s="35" t="s">
        <v>11</v>
      </c>
      <c r="C108" s="36" t="s">
        <v>133</v>
      </c>
      <c r="D108" s="35" t="s">
        <v>81</v>
      </c>
      <c r="E108" s="35" t="s">
        <v>84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40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0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40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40"/>
      <c r="BS108" s="39"/>
      <c r="BT108" s="39">
        <v>0.7957213751798865</v>
      </c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40"/>
    </row>
    <row r="109" spans="2:83" hidden="1" outlineLevel="1" x14ac:dyDescent="0.25">
      <c r="B109" s="35" t="s">
        <v>11</v>
      </c>
      <c r="C109" s="36" t="s">
        <v>133</v>
      </c>
      <c r="D109" s="35" t="s">
        <v>85</v>
      </c>
      <c r="E109" s="35" t="s">
        <v>20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40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40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40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40"/>
      <c r="BS109" s="39"/>
      <c r="BT109" s="39">
        <v>8.2795827641728381E-2</v>
      </c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40"/>
    </row>
    <row r="110" spans="2:83" hidden="1" outlineLevel="1" x14ac:dyDescent="0.25">
      <c r="B110" s="35" t="s">
        <v>11</v>
      </c>
      <c r="C110" s="36" t="s">
        <v>133</v>
      </c>
      <c r="D110" s="35" t="s">
        <v>85</v>
      </c>
      <c r="E110" s="35" t="s">
        <v>7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0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40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40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40"/>
      <c r="BS110" s="39"/>
      <c r="BT110" s="39">
        <v>7.49989334401553</v>
      </c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40"/>
    </row>
    <row r="111" spans="2:83" hidden="1" outlineLevel="1" x14ac:dyDescent="0.25">
      <c r="B111" s="35" t="s">
        <v>11</v>
      </c>
      <c r="C111" s="36" t="s">
        <v>133</v>
      </c>
      <c r="D111" s="35" t="s">
        <v>87</v>
      </c>
      <c r="E111" s="35" t="s">
        <v>89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40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40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40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40"/>
      <c r="BS111" s="39"/>
      <c r="BT111" s="39">
        <v>4.6887315705958207E-2</v>
      </c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40"/>
    </row>
    <row r="112" spans="2:83" hidden="1" outlineLevel="1" x14ac:dyDescent="0.25">
      <c r="B112" s="35" t="s">
        <v>11</v>
      </c>
      <c r="C112" s="36" t="s">
        <v>133</v>
      </c>
      <c r="D112" s="35" t="s">
        <v>87</v>
      </c>
      <c r="E112" s="35" t="s">
        <v>93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40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40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40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40"/>
      <c r="BS112" s="39"/>
      <c r="BT112" s="39">
        <v>1.4581711216001934</v>
      </c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40"/>
    </row>
    <row r="113" spans="2:83" hidden="1" outlineLevel="1" x14ac:dyDescent="0.25">
      <c r="B113" s="35" t="s">
        <v>11</v>
      </c>
      <c r="C113" s="36" t="s">
        <v>133</v>
      </c>
      <c r="D113" s="35" t="s">
        <v>87</v>
      </c>
      <c r="E113" s="35" t="s">
        <v>94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40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40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40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40"/>
      <c r="BS113" s="39"/>
      <c r="BT113" s="39">
        <v>0.68720932918250832</v>
      </c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40"/>
    </row>
    <row r="114" spans="2:83" hidden="1" outlineLevel="1" x14ac:dyDescent="0.25">
      <c r="B114" s="35" t="s">
        <v>11</v>
      </c>
      <c r="C114" s="36" t="s">
        <v>133</v>
      </c>
      <c r="D114" s="35" t="s">
        <v>96</v>
      </c>
      <c r="E114" s="35" t="s">
        <v>97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40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40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40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40"/>
      <c r="BS114" s="39"/>
      <c r="BT114" s="39">
        <v>19.191389358704001</v>
      </c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40"/>
    </row>
    <row r="115" spans="2:83" hidden="1" outlineLevel="1" x14ac:dyDescent="0.25">
      <c r="B115" s="35" t="s">
        <v>11</v>
      </c>
      <c r="C115" s="36" t="s">
        <v>133</v>
      </c>
      <c r="D115" s="35" t="s">
        <v>96</v>
      </c>
      <c r="E115" s="35" t="s">
        <v>98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40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40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40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40"/>
      <c r="BS115" s="39"/>
      <c r="BT115" s="39">
        <v>0.89967382178262478</v>
      </c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40"/>
    </row>
    <row r="116" spans="2:83" hidden="1" outlineLevel="1" x14ac:dyDescent="0.25">
      <c r="B116" s="35" t="s">
        <v>11</v>
      </c>
      <c r="C116" s="36" t="s">
        <v>133</v>
      </c>
      <c r="D116" s="35" t="s">
        <v>96</v>
      </c>
      <c r="E116" s="35" t="s">
        <v>99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40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40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40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40"/>
      <c r="BS116" s="39"/>
      <c r="BT116" s="39">
        <v>18.754061560771696</v>
      </c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40"/>
    </row>
    <row r="117" spans="2:83" hidden="1" outlineLevel="1" x14ac:dyDescent="0.25">
      <c r="B117" s="35" t="s">
        <v>11</v>
      </c>
      <c r="C117" s="36" t="s">
        <v>133</v>
      </c>
      <c r="D117" s="35" t="s">
        <v>96</v>
      </c>
      <c r="E117" s="35" t="s">
        <v>100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40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40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40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40"/>
      <c r="BS117" s="39"/>
      <c r="BT117" s="39">
        <v>1.829074701656018</v>
      </c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40"/>
    </row>
    <row r="118" spans="2:83" hidden="1" outlineLevel="1" x14ac:dyDescent="0.25">
      <c r="B118" s="35" t="s">
        <v>11</v>
      </c>
      <c r="C118" s="36" t="s">
        <v>133</v>
      </c>
      <c r="D118" s="35" t="s">
        <v>81</v>
      </c>
      <c r="E118" s="35" t="s">
        <v>106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40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40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40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40"/>
      <c r="BS118" s="39"/>
      <c r="BT118" s="39">
        <v>7.2358937048260232</v>
      </c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40"/>
    </row>
    <row r="119" spans="2:83" hidden="1" outlineLevel="1" x14ac:dyDescent="0.25">
      <c r="B119" s="35" t="s">
        <v>11</v>
      </c>
      <c r="C119" s="36" t="s">
        <v>133</v>
      </c>
      <c r="D119" s="35" t="s">
        <v>81</v>
      </c>
      <c r="E119" s="35" t="s">
        <v>108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40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40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40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40"/>
      <c r="BS119" s="39"/>
      <c r="BT119" s="39">
        <v>2.9801130527521451</v>
      </c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40"/>
    </row>
    <row r="120" spans="2:83" hidden="1" outlineLevel="1" x14ac:dyDescent="0.25">
      <c r="B120" s="35" t="s">
        <v>11</v>
      </c>
      <c r="C120" s="36" t="s">
        <v>133</v>
      </c>
      <c r="D120" s="35" t="s">
        <v>81</v>
      </c>
      <c r="E120" s="35" t="s">
        <v>110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40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40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40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40"/>
      <c r="BS120" s="39"/>
      <c r="BT120" s="39">
        <v>1.3612059755453241E-2</v>
      </c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40"/>
    </row>
    <row r="121" spans="2:83" hidden="1" outlineLevel="1" x14ac:dyDescent="0.25">
      <c r="B121" s="35" t="s">
        <v>11</v>
      </c>
      <c r="C121" s="36" t="s">
        <v>133</v>
      </c>
      <c r="D121" s="35" t="s">
        <v>81</v>
      </c>
      <c r="E121" s="35" t="s">
        <v>22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0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40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40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40"/>
      <c r="BS121" s="39"/>
      <c r="BT121" s="39">
        <v>1.2292537717602234</v>
      </c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40"/>
    </row>
    <row r="122" spans="2:83" hidden="1" outlineLevel="1" x14ac:dyDescent="0.25">
      <c r="B122" s="35" t="s">
        <v>11</v>
      </c>
      <c r="C122" s="36" t="s">
        <v>133</v>
      </c>
      <c r="D122" s="35" t="s">
        <v>68</v>
      </c>
      <c r="E122" s="35" t="s">
        <v>118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0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40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40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40"/>
      <c r="BS122" s="39"/>
      <c r="BT122" s="39">
        <v>41.741241825389949</v>
      </c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40"/>
    </row>
    <row r="123" spans="2:83" hidden="1" outlineLevel="1" x14ac:dyDescent="0.25">
      <c r="B123" s="35" t="s">
        <v>11</v>
      </c>
      <c r="C123" s="36" t="s">
        <v>133</v>
      </c>
      <c r="D123" s="35" t="s">
        <v>121</v>
      </c>
      <c r="E123" s="35" t="s">
        <v>122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40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40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40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40"/>
      <c r="BS123" s="39"/>
      <c r="BT123" s="39">
        <v>12.748346820503096</v>
      </c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40"/>
    </row>
    <row r="124" spans="2:83" hidden="1" outlineLevel="1" x14ac:dyDescent="0.25">
      <c r="B124" s="35" t="s">
        <v>11</v>
      </c>
      <c r="C124" s="36" t="s">
        <v>133</v>
      </c>
      <c r="D124" s="35" t="s">
        <v>123</v>
      </c>
      <c r="E124" s="35" t="s">
        <v>124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40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40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40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40"/>
      <c r="BS124" s="39"/>
      <c r="BT124" s="39">
        <v>2.2046891689444537</v>
      </c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40"/>
    </row>
    <row r="125" spans="2:83" hidden="1" outlineLevel="1" x14ac:dyDescent="0.25">
      <c r="B125" s="35" t="s">
        <v>11</v>
      </c>
      <c r="C125" s="36" t="s">
        <v>133</v>
      </c>
      <c r="D125" s="35" t="s">
        <v>123</v>
      </c>
      <c r="E125" s="35" t="s">
        <v>125</v>
      </c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40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40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40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40"/>
      <c r="BS125" s="39"/>
      <c r="BT125" s="39">
        <v>9.896374058454283</v>
      </c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40"/>
    </row>
    <row r="126" spans="2:83" collapsed="1" x14ac:dyDescent="0.25">
      <c r="B126" s="32" t="s">
        <v>11</v>
      </c>
      <c r="C126" s="33" t="s">
        <v>137</v>
      </c>
      <c r="D126" s="54" t="s">
        <v>12</v>
      </c>
      <c r="E126" s="54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>
        <f t="shared" ref="BS126:CA126" si="4">SUM(BT127:BT139)</f>
        <v>64.180974512435142</v>
      </c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</row>
    <row r="127" spans="2:83" hidden="1" outlineLevel="1" x14ac:dyDescent="0.25">
      <c r="B127" s="35" t="s">
        <v>11</v>
      </c>
      <c r="C127" s="36" t="s">
        <v>137</v>
      </c>
      <c r="D127" s="35" t="s">
        <v>68</v>
      </c>
      <c r="E127" s="35" t="s">
        <v>69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0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40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40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40"/>
      <c r="BS127" s="39"/>
      <c r="BT127" s="39">
        <v>0.28823999948526713</v>
      </c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40"/>
    </row>
    <row r="128" spans="2:83" hidden="1" outlineLevel="1" x14ac:dyDescent="0.25">
      <c r="B128" s="35" t="s">
        <v>11</v>
      </c>
      <c r="C128" s="36" t="s">
        <v>137</v>
      </c>
      <c r="D128" s="35" t="s">
        <v>56</v>
      </c>
      <c r="E128" s="35" t="s">
        <v>19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40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40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40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40"/>
      <c r="BS128" s="39"/>
      <c r="BT128" s="39">
        <v>1.8358047919545093</v>
      </c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40"/>
    </row>
    <row r="129" spans="2:83" hidden="1" outlineLevel="1" x14ac:dyDescent="0.25">
      <c r="B129" s="35" t="s">
        <v>11</v>
      </c>
      <c r="C129" s="36" t="s">
        <v>137</v>
      </c>
      <c r="D129" s="35" t="s">
        <v>81</v>
      </c>
      <c r="E129" s="35" t="s">
        <v>82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40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40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40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40"/>
      <c r="BS129" s="39"/>
      <c r="BT129" s="39">
        <v>0.10288341435804398</v>
      </c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40"/>
    </row>
    <row r="130" spans="2:83" hidden="1" outlineLevel="1" x14ac:dyDescent="0.25">
      <c r="B130" s="35" t="s">
        <v>11</v>
      </c>
      <c r="C130" s="36" t="s">
        <v>137</v>
      </c>
      <c r="D130" s="35" t="s">
        <v>81</v>
      </c>
      <c r="E130" s="35" t="s">
        <v>84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40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40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40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40"/>
      <c r="BS130" s="39"/>
      <c r="BT130" s="39">
        <v>1.00024826433214</v>
      </c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40"/>
    </row>
    <row r="131" spans="2:83" hidden="1" outlineLevel="1" x14ac:dyDescent="0.25">
      <c r="B131" s="35" t="s">
        <v>11</v>
      </c>
      <c r="C131" s="36" t="s">
        <v>137</v>
      </c>
      <c r="D131" s="35" t="s">
        <v>96</v>
      </c>
      <c r="E131" s="35" t="s">
        <v>98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40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40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40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40"/>
      <c r="BS131" s="39"/>
      <c r="BT131" s="39">
        <v>8.0540562144075609E-2</v>
      </c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40"/>
    </row>
    <row r="132" spans="2:83" hidden="1" outlineLevel="1" x14ac:dyDescent="0.25">
      <c r="B132" s="35" t="s">
        <v>11</v>
      </c>
      <c r="C132" s="36" t="s">
        <v>137</v>
      </c>
      <c r="D132" s="35" t="s">
        <v>96</v>
      </c>
      <c r="E132" s="35" t="s">
        <v>131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40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40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40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40"/>
      <c r="BS132" s="39"/>
      <c r="BT132" s="39">
        <v>2.3593127936899117E-4</v>
      </c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40"/>
    </row>
    <row r="133" spans="2:83" hidden="1" outlineLevel="1" x14ac:dyDescent="0.25">
      <c r="B133" s="35" t="s">
        <v>11</v>
      </c>
      <c r="C133" s="36" t="s">
        <v>137</v>
      </c>
      <c r="D133" s="35" t="s">
        <v>96</v>
      </c>
      <c r="E133" s="35" t="s">
        <v>99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40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40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40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40"/>
      <c r="BS133" s="39"/>
      <c r="BT133" s="39">
        <v>0.80101463069224654</v>
      </c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40"/>
    </row>
    <row r="134" spans="2:83" hidden="1" outlineLevel="1" x14ac:dyDescent="0.25">
      <c r="B134" s="35" t="s">
        <v>11</v>
      </c>
      <c r="C134" s="36" t="s">
        <v>137</v>
      </c>
      <c r="D134" s="35" t="s">
        <v>81</v>
      </c>
      <c r="E134" s="35" t="s">
        <v>105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40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40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40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40"/>
      <c r="BS134" s="39"/>
      <c r="BT134" s="39">
        <v>6.7580366673221206E-3</v>
      </c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40"/>
    </row>
    <row r="135" spans="2:83" hidden="1" outlineLevel="1" x14ac:dyDescent="0.25">
      <c r="B135" s="35" t="s">
        <v>11</v>
      </c>
      <c r="C135" s="36" t="s">
        <v>137</v>
      </c>
      <c r="D135" s="35" t="s">
        <v>81</v>
      </c>
      <c r="E135" s="35" t="s">
        <v>106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40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40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40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40"/>
      <c r="BS135" s="39"/>
      <c r="BT135" s="39">
        <v>3.0617445876218481</v>
      </c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40"/>
    </row>
    <row r="136" spans="2:83" hidden="1" outlineLevel="1" x14ac:dyDescent="0.25">
      <c r="B136" s="35" t="s">
        <v>11</v>
      </c>
      <c r="C136" s="36" t="s">
        <v>137</v>
      </c>
      <c r="D136" s="35" t="s">
        <v>68</v>
      </c>
      <c r="E136" s="35" t="s">
        <v>118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40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40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40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40"/>
      <c r="BS136" s="39"/>
      <c r="BT136" s="39">
        <v>45.242262934128448</v>
      </c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40"/>
    </row>
    <row r="137" spans="2:83" hidden="1" outlineLevel="1" x14ac:dyDescent="0.25">
      <c r="B137" s="35" t="s">
        <v>11</v>
      </c>
      <c r="C137" s="36" t="s">
        <v>137</v>
      </c>
      <c r="D137" s="35" t="s">
        <v>121</v>
      </c>
      <c r="E137" s="35" t="s">
        <v>122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40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40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40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40"/>
      <c r="BS137" s="39"/>
      <c r="BT137" s="39">
        <v>0.32017336580469341</v>
      </c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40"/>
    </row>
    <row r="138" spans="2:83" hidden="1" outlineLevel="1" x14ac:dyDescent="0.25">
      <c r="B138" s="35" t="s">
        <v>11</v>
      </c>
      <c r="C138" s="36" t="s">
        <v>137</v>
      </c>
      <c r="D138" s="35" t="s">
        <v>123</v>
      </c>
      <c r="E138" s="35" t="s">
        <v>125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0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40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40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40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40"/>
      <c r="BS138" s="39"/>
      <c r="BT138" s="39">
        <v>11.24850012522371</v>
      </c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40"/>
    </row>
    <row r="139" spans="2:83" hidden="1" outlineLevel="1" x14ac:dyDescent="0.25">
      <c r="B139" s="35" t="s">
        <v>11</v>
      </c>
      <c r="C139" s="36" t="s">
        <v>137</v>
      </c>
      <c r="D139" s="35" t="s">
        <v>123</v>
      </c>
      <c r="E139" s="35" t="s">
        <v>126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40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40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40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40"/>
      <c r="BS139" s="39"/>
      <c r="BT139" s="39">
        <v>0.19256786874346166</v>
      </c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40"/>
    </row>
    <row r="140" spans="2:83" collapsed="1" x14ac:dyDescent="0.25">
      <c r="B140" s="32" t="s">
        <v>11</v>
      </c>
      <c r="C140" s="33" t="s">
        <v>138</v>
      </c>
      <c r="D140" s="54" t="s">
        <v>12</v>
      </c>
      <c r="E140" s="54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>
        <f t="shared" ref="BS140:CA140" si="5">SUM(BT141:BT153)</f>
        <v>60.755786891037467</v>
      </c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</row>
    <row r="141" spans="2:83" hidden="1" outlineLevel="1" x14ac:dyDescent="0.25">
      <c r="B141" s="35" t="s">
        <v>11</v>
      </c>
      <c r="C141" s="36" t="s">
        <v>138</v>
      </c>
      <c r="D141" s="35" t="s">
        <v>68</v>
      </c>
      <c r="E141" s="35" t="s">
        <v>69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40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40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40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40"/>
      <c r="BS141" s="39"/>
      <c r="BT141" s="39">
        <v>7.1509521760021251</v>
      </c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40"/>
    </row>
    <row r="142" spans="2:83" hidden="1" outlineLevel="1" x14ac:dyDescent="0.25">
      <c r="B142" s="35" t="s">
        <v>11</v>
      </c>
      <c r="C142" s="36" t="s">
        <v>138</v>
      </c>
      <c r="D142" s="35" t="s">
        <v>68</v>
      </c>
      <c r="E142" s="35" t="s">
        <v>70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40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40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40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40"/>
      <c r="BS142" s="39"/>
      <c r="BT142" s="39">
        <v>3.2931917037900842</v>
      </c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40"/>
    </row>
    <row r="143" spans="2:83" hidden="1" outlineLevel="1" x14ac:dyDescent="0.25">
      <c r="B143" s="35" t="s">
        <v>11</v>
      </c>
      <c r="C143" s="36" t="s">
        <v>138</v>
      </c>
      <c r="D143" s="35" t="s">
        <v>71</v>
      </c>
      <c r="E143" s="35" t="s">
        <v>23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0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40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40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40"/>
      <c r="BS143" s="39"/>
      <c r="BT143" s="39">
        <v>7.2086860170647729</v>
      </c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40"/>
    </row>
    <row r="144" spans="2:83" hidden="1" outlineLevel="1" x14ac:dyDescent="0.25">
      <c r="B144" s="35" t="s">
        <v>11</v>
      </c>
      <c r="C144" s="36" t="s">
        <v>138</v>
      </c>
      <c r="D144" s="35" t="s">
        <v>81</v>
      </c>
      <c r="E144" s="35" t="s">
        <v>130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0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40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40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40"/>
      <c r="BS144" s="39"/>
      <c r="BT144" s="39">
        <v>0.32592792837276935</v>
      </c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40"/>
    </row>
    <row r="145" spans="2:83" hidden="1" outlineLevel="1" x14ac:dyDescent="0.25">
      <c r="B145" s="35" t="s">
        <v>11</v>
      </c>
      <c r="C145" s="36" t="s">
        <v>138</v>
      </c>
      <c r="D145" s="35" t="s">
        <v>81</v>
      </c>
      <c r="E145" s="35" t="s">
        <v>83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0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40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40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40"/>
      <c r="BS145" s="39"/>
      <c r="BT145" s="39">
        <v>6.9624643591130875</v>
      </c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40"/>
    </row>
    <row r="146" spans="2:83" hidden="1" outlineLevel="1" x14ac:dyDescent="0.25">
      <c r="B146" s="35" t="s">
        <v>11</v>
      </c>
      <c r="C146" s="36" t="s">
        <v>138</v>
      </c>
      <c r="D146" s="35" t="s">
        <v>81</v>
      </c>
      <c r="E146" s="35" t="s">
        <v>24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0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0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40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40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40"/>
      <c r="BS146" s="39"/>
      <c r="BT146" s="39">
        <v>0.94537293507769038</v>
      </c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40"/>
    </row>
    <row r="147" spans="2:83" hidden="1" outlineLevel="1" x14ac:dyDescent="0.25">
      <c r="B147" s="35" t="s">
        <v>11</v>
      </c>
      <c r="C147" s="36" t="s">
        <v>138</v>
      </c>
      <c r="D147" s="35" t="s">
        <v>85</v>
      </c>
      <c r="E147" s="35" t="s">
        <v>20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0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40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40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40"/>
      <c r="BS147" s="39"/>
      <c r="BT147" s="39">
        <v>2.1654938441341338</v>
      </c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40"/>
    </row>
    <row r="148" spans="2:83" hidden="1" outlineLevel="1" x14ac:dyDescent="0.25">
      <c r="B148" s="35" t="s">
        <v>11</v>
      </c>
      <c r="C148" s="36" t="s">
        <v>138</v>
      </c>
      <c r="D148" s="35" t="s">
        <v>85</v>
      </c>
      <c r="E148" s="35" t="s">
        <v>7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40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0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40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40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40"/>
      <c r="BS148" s="39"/>
      <c r="BT148" s="39">
        <v>15.942351950001994</v>
      </c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40"/>
    </row>
    <row r="149" spans="2:83" hidden="1" outlineLevel="1" x14ac:dyDescent="0.25">
      <c r="B149" s="35" t="s">
        <v>11</v>
      </c>
      <c r="C149" s="36" t="s">
        <v>138</v>
      </c>
      <c r="D149" s="35" t="s">
        <v>96</v>
      </c>
      <c r="E149" s="35" t="s">
        <v>131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0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40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40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40"/>
      <c r="BS149" s="39"/>
      <c r="BT149" s="39">
        <v>3.6280611901033994</v>
      </c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40"/>
    </row>
    <row r="150" spans="2:83" hidden="1" outlineLevel="1" x14ac:dyDescent="0.25">
      <c r="B150" s="35" t="s">
        <v>11</v>
      </c>
      <c r="C150" s="36" t="s">
        <v>138</v>
      </c>
      <c r="D150" s="35" t="s">
        <v>81</v>
      </c>
      <c r="E150" s="35" t="s">
        <v>105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0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40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40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40"/>
      <c r="BS150" s="39"/>
      <c r="BT150" s="39">
        <v>1.1637491669640023</v>
      </c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40"/>
    </row>
    <row r="151" spans="2:83" hidden="1" outlineLevel="1" x14ac:dyDescent="0.25">
      <c r="B151" s="35" t="s">
        <v>11</v>
      </c>
      <c r="C151" s="36" t="s">
        <v>138</v>
      </c>
      <c r="D151" s="35" t="s">
        <v>81</v>
      </c>
      <c r="E151" s="35" t="s">
        <v>22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0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40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40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40"/>
      <c r="BS151" s="39"/>
      <c r="BT151" s="39">
        <v>9.799299767414654</v>
      </c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40"/>
    </row>
    <row r="152" spans="2:83" hidden="1" outlineLevel="1" x14ac:dyDescent="0.25">
      <c r="B152" s="35" t="s">
        <v>11</v>
      </c>
      <c r="C152" s="36" t="s">
        <v>138</v>
      </c>
      <c r="D152" s="35" t="s">
        <v>123</v>
      </c>
      <c r="E152" s="35" t="s">
        <v>125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0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40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40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40"/>
      <c r="BS152" s="39"/>
      <c r="BT152" s="39">
        <v>2.0982812417650414</v>
      </c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40"/>
    </row>
    <row r="153" spans="2:83" hidden="1" outlineLevel="1" x14ac:dyDescent="0.25">
      <c r="B153" s="35" t="s">
        <v>11</v>
      </c>
      <c r="C153" s="36" t="s">
        <v>138</v>
      </c>
      <c r="D153" s="35" t="s">
        <v>123</v>
      </c>
      <c r="E153" s="35" t="s">
        <v>126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40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40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40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40"/>
      <c r="BS153" s="39"/>
      <c r="BT153" s="39">
        <v>7.1954611233708179E-2</v>
      </c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40"/>
    </row>
    <row r="154" spans="2:83" collapsed="1" x14ac:dyDescent="0.25">
      <c r="B154" s="32" t="s">
        <v>11</v>
      </c>
      <c r="C154" s="33" t="s">
        <v>139</v>
      </c>
      <c r="D154" s="54" t="s">
        <v>12</v>
      </c>
      <c r="E154" s="54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>
        <f t="shared" ref="BS154:CA154" si="6">SUM(BT155:BT164)</f>
        <v>17.825142300740715</v>
      </c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</row>
    <row r="155" spans="2:83" hidden="1" outlineLevel="1" x14ac:dyDescent="0.25">
      <c r="B155" s="35" t="s">
        <v>11</v>
      </c>
      <c r="C155" s="36" t="s">
        <v>139</v>
      </c>
      <c r="D155" s="35" t="s">
        <v>81</v>
      </c>
      <c r="E155" s="35" t="s">
        <v>83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40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40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40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40"/>
      <c r="BS155" s="39"/>
      <c r="BT155" s="39">
        <v>4.3345920365538442</v>
      </c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40"/>
    </row>
    <row r="156" spans="2:83" hidden="1" outlineLevel="1" x14ac:dyDescent="0.25">
      <c r="B156" s="35" t="s">
        <v>11</v>
      </c>
      <c r="C156" s="36" t="s">
        <v>139</v>
      </c>
      <c r="D156" s="35" t="s">
        <v>81</v>
      </c>
      <c r="E156" s="35" t="s">
        <v>24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40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40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40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40"/>
      <c r="BS156" s="39"/>
      <c r="BT156" s="39">
        <v>0.79544485967859313</v>
      </c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40"/>
    </row>
    <row r="157" spans="2:83" hidden="1" outlineLevel="1" x14ac:dyDescent="0.25">
      <c r="B157" s="35" t="s">
        <v>11</v>
      </c>
      <c r="C157" s="36" t="s">
        <v>139</v>
      </c>
      <c r="D157" s="35" t="s">
        <v>85</v>
      </c>
      <c r="E157" s="35" t="s">
        <v>20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0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40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40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40"/>
      <c r="BS157" s="39"/>
      <c r="BT157" s="39">
        <v>9.6286700670930472</v>
      </c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40"/>
    </row>
    <row r="158" spans="2:83" hidden="1" outlineLevel="1" x14ac:dyDescent="0.25">
      <c r="B158" s="35" t="s">
        <v>11</v>
      </c>
      <c r="C158" s="36" t="s">
        <v>139</v>
      </c>
      <c r="D158" s="35" t="s">
        <v>96</v>
      </c>
      <c r="E158" s="35" t="s">
        <v>131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0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40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40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40"/>
      <c r="BS158" s="39"/>
      <c r="BT158" s="39">
        <v>0.60511508708419703</v>
      </c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40"/>
    </row>
    <row r="159" spans="2:83" hidden="1" outlineLevel="1" x14ac:dyDescent="0.25">
      <c r="B159" s="35" t="s">
        <v>11</v>
      </c>
      <c r="C159" s="36" t="s">
        <v>139</v>
      </c>
      <c r="D159" s="35" t="s">
        <v>96</v>
      </c>
      <c r="E159" s="35" t="s">
        <v>99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0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40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40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40"/>
      <c r="BS159" s="39"/>
      <c r="BT159" s="39">
        <v>3.1440011237793476E-4</v>
      </c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40"/>
    </row>
    <row r="160" spans="2:83" hidden="1" outlineLevel="1" x14ac:dyDescent="0.25">
      <c r="B160" s="35" t="s">
        <v>11</v>
      </c>
      <c r="C160" s="36" t="s">
        <v>139</v>
      </c>
      <c r="D160" s="35" t="s">
        <v>81</v>
      </c>
      <c r="E160" s="35" t="s">
        <v>6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0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40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40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40"/>
      <c r="BS160" s="39"/>
      <c r="BT160" s="39">
        <v>0.2939984874913335</v>
      </c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40"/>
    </row>
    <row r="161" spans="2:83" hidden="1" outlineLevel="1" x14ac:dyDescent="0.25">
      <c r="B161" s="35" t="s">
        <v>11</v>
      </c>
      <c r="C161" s="36" t="s">
        <v>139</v>
      </c>
      <c r="D161" s="35" t="s">
        <v>81</v>
      </c>
      <c r="E161" s="35" t="s">
        <v>105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0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40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40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40"/>
      <c r="BS161" s="39"/>
      <c r="BT161" s="39">
        <v>0.94058227052815091</v>
      </c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40"/>
    </row>
    <row r="162" spans="2:83" hidden="1" outlineLevel="1" x14ac:dyDescent="0.25">
      <c r="B162" s="35" t="s">
        <v>11</v>
      </c>
      <c r="C162" s="36" t="s">
        <v>139</v>
      </c>
      <c r="D162" s="35" t="s">
        <v>81</v>
      </c>
      <c r="E162" s="35" t="s">
        <v>112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0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0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40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40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40"/>
      <c r="BS162" s="39"/>
      <c r="BT162" s="39">
        <v>0.31005676851714459</v>
      </c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40"/>
    </row>
    <row r="163" spans="2:83" hidden="1" outlineLevel="1" x14ac:dyDescent="0.25">
      <c r="B163" s="35" t="s">
        <v>11</v>
      </c>
      <c r="C163" s="36" t="s">
        <v>139</v>
      </c>
      <c r="D163" s="35" t="s">
        <v>123</v>
      </c>
      <c r="E163" s="35" t="s">
        <v>125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0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40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40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40"/>
      <c r="BS163" s="39"/>
      <c r="BT163" s="39">
        <v>0.60688714894340146</v>
      </c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40"/>
    </row>
    <row r="164" spans="2:83" hidden="1" outlineLevel="1" x14ac:dyDescent="0.25">
      <c r="B164" s="35" t="s">
        <v>11</v>
      </c>
      <c r="C164" s="36" t="s">
        <v>139</v>
      </c>
      <c r="D164" s="35" t="s">
        <v>123</v>
      </c>
      <c r="E164" s="35" t="s">
        <v>126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0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40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40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40"/>
      <c r="BS164" s="39"/>
      <c r="BT164" s="39">
        <v>0.30948117473862352</v>
      </c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40"/>
    </row>
    <row r="165" spans="2:83" collapsed="1" x14ac:dyDescent="0.25">
      <c r="B165" s="31" t="s">
        <v>13</v>
      </c>
      <c r="C165" s="48" t="s">
        <v>12</v>
      </c>
      <c r="D165" s="49"/>
      <c r="E165" s="50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>
        <f t="shared" ref="AT165:CE165" si="7">SUM(BT166,BT209,BT254,BT302,BT341,BT372)</f>
        <v>323.27170899600009</v>
      </c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</row>
    <row r="166" spans="2:83" x14ac:dyDescent="0.25">
      <c r="B166" s="32" t="s">
        <v>13</v>
      </c>
      <c r="C166" s="33" t="s">
        <v>58</v>
      </c>
      <c r="D166" s="54" t="s">
        <v>12</v>
      </c>
      <c r="E166" s="54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>
        <f t="shared" ref="BT166:CD166" si="8">SUM(BT167:BT208)</f>
        <v>185.94858911600005</v>
      </c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</row>
    <row r="167" spans="2:83" hidden="1" outlineLevel="1" x14ac:dyDescent="0.25">
      <c r="B167" s="35" t="s">
        <v>140</v>
      </c>
      <c r="C167" s="36" t="s">
        <v>58</v>
      </c>
      <c r="D167" s="35" t="s">
        <v>25</v>
      </c>
      <c r="E167" s="35" t="s">
        <v>141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0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40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40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40"/>
      <c r="BS167" s="39"/>
      <c r="BT167" s="39">
        <v>0</v>
      </c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40"/>
    </row>
    <row r="168" spans="2:83" hidden="1" outlineLevel="1" x14ac:dyDescent="0.25">
      <c r="B168" s="35" t="s">
        <v>140</v>
      </c>
      <c r="C168" s="36" t="s">
        <v>58</v>
      </c>
      <c r="D168" s="35" t="s">
        <v>25</v>
      </c>
      <c r="E168" s="35" t="s">
        <v>142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0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40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40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40"/>
      <c r="BS168" s="39"/>
      <c r="BT168" s="39">
        <v>0</v>
      </c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40"/>
    </row>
    <row r="169" spans="2:83" hidden="1" outlineLevel="1" x14ac:dyDescent="0.25">
      <c r="B169" s="35" t="s">
        <v>140</v>
      </c>
      <c r="C169" s="36" t="s">
        <v>58</v>
      </c>
      <c r="D169" s="35" t="s">
        <v>25</v>
      </c>
      <c r="E169" s="35" t="s">
        <v>28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0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40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40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40"/>
      <c r="BS169" s="39"/>
      <c r="BT169" s="39">
        <v>24.972191999999996</v>
      </c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40"/>
    </row>
    <row r="170" spans="2:83" hidden="1" outlineLevel="1" x14ac:dyDescent="0.25">
      <c r="B170" s="35" t="s">
        <v>140</v>
      </c>
      <c r="C170" s="36" t="s">
        <v>58</v>
      </c>
      <c r="D170" s="35" t="s">
        <v>25</v>
      </c>
      <c r="E170" s="35" t="s">
        <v>143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0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40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40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40"/>
      <c r="BS170" s="39"/>
      <c r="BT170" s="39">
        <v>0</v>
      </c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40"/>
    </row>
    <row r="171" spans="2:83" hidden="1" outlineLevel="1" x14ac:dyDescent="0.25">
      <c r="B171" s="35" t="s">
        <v>140</v>
      </c>
      <c r="C171" s="36" t="s">
        <v>58</v>
      </c>
      <c r="D171" s="35" t="s">
        <v>25</v>
      </c>
      <c r="E171" s="35" t="s">
        <v>29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0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40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40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40"/>
      <c r="BS171" s="39"/>
      <c r="BT171" s="39">
        <v>3.3290949999999997</v>
      </c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40"/>
    </row>
    <row r="172" spans="2:83" hidden="1" outlineLevel="1" x14ac:dyDescent="0.25">
      <c r="B172" s="35" t="s">
        <v>140</v>
      </c>
      <c r="C172" s="36" t="s">
        <v>58</v>
      </c>
      <c r="D172" s="35" t="s">
        <v>25</v>
      </c>
      <c r="E172" s="35" t="s">
        <v>144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0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40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40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40"/>
      <c r="BS172" s="39"/>
      <c r="BT172" s="39">
        <v>0</v>
      </c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40"/>
    </row>
    <row r="173" spans="2:83" hidden="1" outlineLevel="1" x14ac:dyDescent="0.25">
      <c r="B173" s="35" t="s">
        <v>140</v>
      </c>
      <c r="C173" s="36" t="s">
        <v>58</v>
      </c>
      <c r="D173" s="35" t="s">
        <v>25</v>
      </c>
      <c r="E173" s="35" t="s">
        <v>145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40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40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40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40"/>
      <c r="BS173" s="39"/>
      <c r="BT173" s="39">
        <v>33.292882000000006</v>
      </c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40"/>
    </row>
    <row r="174" spans="2:83" hidden="1" outlineLevel="1" x14ac:dyDescent="0.25">
      <c r="B174" s="35" t="s">
        <v>140</v>
      </c>
      <c r="C174" s="36" t="s">
        <v>58</v>
      </c>
      <c r="D174" s="35" t="s">
        <v>31</v>
      </c>
      <c r="E174" s="35" t="s">
        <v>32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40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40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40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40"/>
      <c r="BS174" s="39"/>
      <c r="BT174" s="39">
        <v>9.8980210000000017</v>
      </c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40"/>
    </row>
    <row r="175" spans="2:83" hidden="1" outlineLevel="1" x14ac:dyDescent="0.25">
      <c r="B175" s="35" t="s">
        <v>140</v>
      </c>
      <c r="C175" s="36" t="s">
        <v>58</v>
      </c>
      <c r="D175" s="35" t="s">
        <v>31</v>
      </c>
      <c r="E175" s="35" t="s">
        <v>146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40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40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40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40"/>
      <c r="BS175" s="39"/>
      <c r="BT175" s="39">
        <v>1.4017729999999999</v>
      </c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40"/>
    </row>
    <row r="176" spans="2:83" hidden="1" outlineLevel="1" x14ac:dyDescent="0.25">
      <c r="B176" s="35" t="s">
        <v>140</v>
      </c>
      <c r="C176" s="36" t="s">
        <v>58</v>
      </c>
      <c r="D176" s="35" t="s">
        <v>31</v>
      </c>
      <c r="E176" s="35" t="s">
        <v>33</v>
      </c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40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40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40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40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40"/>
      <c r="BS176" s="39"/>
      <c r="BT176" s="39">
        <v>11.064913000000002</v>
      </c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40"/>
    </row>
    <row r="177" spans="2:83" hidden="1" outlineLevel="1" x14ac:dyDescent="0.25">
      <c r="B177" s="35" t="s">
        <v>140</v>
      </c>
      <c r="C177" s="36" t="s">
        <v>58</v>
      </c>
      <c r="D177" s="35" t="s">
        <v>31</v>
      </c>
      <c r="E177" s="35" t="s">
        <v>34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0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40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40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40"/>
      <c r="BS177" s="39"/>
      <c r="BT177" s="39">
        <v>0.92461999999999989</v>
      </c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40"/>
    </row>
    <row r="178" spans="2:83" hidden="1" outlineLevel="1" x14ac:dyDescent="0.25">
      <c r="B178" s="35" t="s">
        <v>140</v>
      </c>
      <c r="C178" s="36" t="s">
        <v>58</v>
      </c>
      <c r="D178" s="35" t="s">
        <v>31</v>
      </c>
      <c r="E178" s="35" t="s">
        <v>35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0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40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40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40"/>
      <c r="BS178" s="39"/>
      <c r="BT178" s="39">
        <v>36.002342999999996</v>
      </c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40"/>
    </row>
    <row r="179" spans="2:83" hidden="1" outlineLevel="1" x14ac:dyDescent="0.25">
      <c r="B179" s="35" t="s">
        <v>140</v>
      </c>
      <c r="C179" s="36" t="s">
        <v>58</v>
      </c>
      <c r="D179" s="35" t="s">
        <v>31</v>
      </c>
      <c r="E179" s="35" t="s">
        <v>147</v>
      </c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0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40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40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40"/>
      <c r="BS179" s="39"/>
      <c r="BT179" s="39">
        <v>0</v>
      </c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40"/>
    </row>
    <row r="180" spans="2:83" hidden="1" outlineLevel="1" x14ac:dyDescent="0.25">
      <c r="B180" s="35" t="s">
        <v>140</v>
      </c>
      <c r="C180" s="36" t="s">
        <v>58</v>
      </c>
      <c r="D180" s="35" t="s">
        <v>31</v>
      </c>
      <c r="E180" s="35" t="s">
        <v>36</v>
      </c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0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40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40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40"/>
      <c r="BS180" s="39"/>
      <c r="BT180" s="39">
        <v>0</v>
      </c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40"/>
    </row>
    <row r="181" spans="2:83" hidden="1" outlineLevel="1" x14ac:dyDescent="0.25">
      <c r="B181" s="35" t="s">
        <v>140</v>
      </c>
      <c r="C181" s="36" t="s">
        <v>58</v>
      </c>
      <c r="D181" s="35" t="s">
        <v>31</v>
      </c>
      <c r="E181" s="35" t="s">
        <v>148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0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40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40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40"/>
      <c r="BS181" s="39"/>
      <c r="BT181" s="39">
        <v>3.9689999999999996E-2</v>
      </c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40"/>
    </row>
    <row r="182" spans="2:83" hidden="1" outlineLevel="1" x14ac:dyDescent="0.25">
      <c r="B182" s="35" t="s">
        <v>140</v>
      </c>
      <c r="C182" s="36" t="s">
        <v>58</v>
      </c>
      <c r="D182" s="35" t="s">
        <v>31</v>
      </c>
      <c r="E182" s="35" t="s">
        <v>37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0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40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40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40"/>
      <c r="BS182" s="39"/>
      <c r="BT182" s="39">
        <v>1.4659</v>
      </c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40"/>
    </row>
    <row r="183" spans="2:83" hidden="1" outlineLevel="1" x14ac:dyDescent="0.25">
      <c r="B183" s="35" t="s">
        <v>140</v>
      </c>
      <c r="C183" s="36" t="s">
        <v>58</v>
      </c>
      <c r="D183" s="35" t="s">
        <v>31</v>
      </c>
      <c r="E183" s="35" t="s">
        <v>38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40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0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40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40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40"/>
      <c r="BS183" s="39"/>
      <c r="BT183" s="39">
        <v>0</v>
      </c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40"/>
    </row>
    <row r="184" spans="2:83" hidden="1" outlineLevel="1" x14ac:dyDescent="0.25">
      <c r="B184" s="35" t="s">
        <v>140</v>
      </c>
      <c r="C184" s="36" t="s">
        <v>58</v>
      </c>
      <c r="D184" s="35" t="s">
        <v>31</v>
      </c>
      <c r="E184" s="35" t="s">
        <v>39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0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40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40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40"/>
      <c r="BS184" s="39"/>
      <c r="BT184" s="39">
        <v>1.2319500000000001</v>
      </c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40"/>
    </row>
    <row r="185" spans="2:83" hidden="1" outlineLevel="1" x14ac:dyDescent="0.25">
      <c r="B185" s="35" t="s">
        <v>140</v>
      </c>
      <c r="C185" s="36" t="s">
        <v>58</v>
      </c>
      <c r="D185" s="35" t="s">
        <v>40</v>
      </c>
      <c r="E185" s="35" t="s">
        <v>149</v>
      </c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0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40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40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40"/>
      <c r="BS185" s="39"/>
      <c r="BT185" s="39">
        <v>0</v>
      </c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40"/>
    </row>
    <row r="186" spans="2:83" hidden="1" outlineLevel="1" x14ac:dyDescent="0.25">
      <c r="B186" s="35" t="s">
        <v>140</v>
      </c>
      <c r="C186" s="36" t="s">
        <v>58</v>
      </c>
      <c r="D186" s="35" t="s">
        <v>40</v>
      </c>
      <c r="E186" s="35" t="s">
        <v>150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0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40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40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40"/>
      <c r="BS186" s="39"/>
      <c r="BT186" s="39">
        <v>0</v>
      </c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40"/>
    </row>
    <row r="187" spans="2:83" hidden="1" outlineLevel="1" x14ac:dyDescent="0.25">
      <c r="B187" s="35" t="s">
        <v>140</v>
      </c>
      <c r="C187" s="36" t="s">
        <v>58</v>
      </c>
      <c r="D187" s="35" t="s">
        <v>40</v>
      </c>
      <c r="E187" s="35" t="s">
        <v>151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0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40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40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40"/>
      <c r="BS187" s="39"/>
      <c r="BT187" s="39">
        <v>0</v>
      </c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40"/>
    </row>
    <row r="188" spans="2:83" hidden="1" outlineLevel="1" x14ac:dyDescent="0.25">
      <c r="B188" s="35" t="s">
        <v>140</v>
      </c>
      <c r="C188" s="36" t="s">
        <v>58</v>
      </c>
      <c r="D188" s="35" t="s">
        <v>40</v>
      </c>
      <c r="E188" s="35" t="s">
        <v>42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0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40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40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40"/>
      <c r="BS188" s="39"/>
      <c r="BT188" s="39">
        <v>0</v>
      </c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40"/>
    </row>
    <row r="189" spans="2:83" hidden="1" outlineLevel="1" x14ac:dyDescent="0.25">
      <c r="B189" s="35" t="s">
        <v>140</v>
      </c>
      <c r="C189" s="36" t="s">
        <v>58</v>
      </c>
      <c r="D189" s="35" t="s">
        <v>40</v>
      </c>
      <c r="E189" s="35" t="s">
        <v>152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0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40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40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40"/>
      <c r="BS189" s="39"/>
      <c r="BT189" s="39">
        <v>0</v>
      </c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40"/>
    </row>
    <row r="190" spans="2:83" hidden="1" outlineLevel="1" x14ac:dyDescent="0.25">
      <c r="B190" s="35" t="s">
        <v>140</v>
      </c>
      <c r="C190" s="36" t="s">
        <v>58</v>
      </c>
      <c r="D190" s="35" t="s">
        <v>40</v>
      </c>
      <c r="E190" s="35" t="s">
        <v>43</v>
      </c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40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40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40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40"/>
      <c r="BS190" s="39"/>
      <c r="BT190" s="39">
        <v>0</v>
      </c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40"/>
    </row>
    <row r="191" spans="2:83" hidden="1" outlineLevel="1" x14ac:dyDescent="0.25">
      <c r="B191" s="35" t="s">
        <v>140</v>
      </c>
      <c r="C191" s="36" t="s">
        <v>58</v>
      </c>
      <c r="D191" s="35" t="s">
        <v>40</v>
      </c>
      <c r="E191" s="35" t="s">
        <v>153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40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40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40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40"/>
      <c r="BS191" s="39"/>
      <c r="BT191" s="39">
        <v>0</v>
      </c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40"/>
    </row>
    <row r="192" spans="2:83" hidden="1" outlineLevel="1" x14ac:dyDescent="0.25">
      <c r="B192" s="35" t="s">
        <v>140</v>
      </c>
      <c r="C192" s="36" t="s">
        <v>58</v>
      </c>
      <c r="D192" s="35" t="s">
        <v>40</v>
      </c>
      <c r="E192" s="35" t="s">
        <v>154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40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40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40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40"/>
      <c r="BS192" s="39"/>
      <c r="BT192" s="39">
        <v>0</v>
      </c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40"/>
    </row>
    <row r="193" spans="2:83" hidden="1" outlineLevel="1" x14ac:dyDescent="0.25">
      <c r="B193" s="35" t="s">
        <v>140</v>
      </c>
      <c r="C193" s="36" t="s">
        <v>58</v>
      </c>
      <c r="D193" s="35" t="s">
        <v>40</v>
      </c>
      <c r="E193" s="35" t="s">
        <v>155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40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40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40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40"/>
      <c r="BS193" s="39"/>
      <c r="BT193" s="39">
        <v>0</v>
      </c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40"/>
    </row>
    <row r="194" spans="2:83" hidden="1" outlineLevel="1" x14ac:dyDescent="0.25">
      <c r="B194" s="35" t="s">
        <v>140</v>
      </c>
      <c r="C194" s="36" t="s">
        <v>58</v>
      </c>
      <c r="D194" s="35" t="s">
        <v>40</v>
      </c>
      <c r="E194" s="35" t="s">
        <v>45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40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40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40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40"/>
      <c r="BS194" s="39"/>
      <c r="BT194" s="39">
        <v>0</v>
      </c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40"/>
    </row>
    <row r="195" spans="2:83" hidden="1" outlineLevel="1" x14ac:dyDescent="0.25">
      <c r="B195" s="35" t="s">
        <v>140</v>
      </c>
      <c r="C195" s="36" t="s">
        <v>58</v>
      </c>
      <c r="D195" s="35" t="s">
        <v>46</v>
      </c>
      <c r="E195" s="35" t="s">
        <v>156</v>
      </c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40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40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40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40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40"/>
      <c r="BS195" s="39"/>
      <c r="BT195" s="39">
        <v>2.325507</v>
      </c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40"/>
    </row>
    <row r="196" spans="2:83" hidden="1" outlineLevel="1" x14ac:dyDescent="0.25">
      <c r="B196" s="35" t="s">
        <v>140</v>
      </c>
      <c r="C196" s="36" t="s">
        <v>58</v>
      </c>
      <c r="D196" s="35" t="s">
        <v>46</v>
      </c>
      <c r="E196" s="35" t="s">
        <v>46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40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0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40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40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40"/>
      <c r="BS196" s="39"/>
      <c r="BT196" s="39">
        <v>0</v>
      </c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40"/>
    </row>
    <row r="197" spans="2:83" hidden="1" outlineLevel="1" x14ac:dyDescent="0.25">
      <c r="B197" s="35" t="s">
        <v>140</v>
      </c>
      <c r="C197" s="36" t="s">
        <v>58</v>
      </c>
      <c r="D197" s="35" t="s">
        <v>47</v>
      </c>
      <c r="E197" s="35" t="s">
        <v>26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40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0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40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40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40"/>
      <c r="BS197" s="39"/>
      <c r="BT197" s="39">
        <v>6.2400000000000004E-2</v>
      </c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40"/>
    </row>
    <row r="198" spans="2:83" hidden="1" outlineLevel="1" x14ac:dyDescent="0.25">
      <c r="B198" s="35" t="s">
        <v>140</v>
      </c>
      <c r="C198" s="36" t="s">
        <v>58</v>
      </c>
      <c r="D198" s="35" t="s">
        <v>47</v>
      </c>
      <c r="E198" s="35" t="s">
        <v>48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0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0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40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40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40"/>
      <c r="BS198" s="39"/>
      <c r="BT198" s="39">
        <v>0</v>
      </c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40"/>
    </row>
    <row r="199" spans="2:83" hidden="1" outlineLevel="1" x14ac:dyDescent="0.25">
      <c r="B199" s="35" t="s">
        <v>140</v>
      </c>
      <c r="C199" s="36" t="s">
        <v>58</v>
      </c>
      <c r="D199" s="35" t="s">
        <v>47</v>
      </c>
      <c r="E199" s="35" t="s">
        <v>49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40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0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40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40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40"/>
      <c r="BS199" s="39"/>
      <c r="BT199" s="39">
        <v>6.0386200000000008</v>
      </c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40"/>
    </row>
    <row r="200" spans="2:83" hidden="1" outlineLevel="1" x14ac:dyDescent="0.25">
      <c r="B200" s="35" t="s">
        <v>140</v>
      </c>
      <c r="C200" s="36" t="s">
        <v>58</v>
      </c>
      <c r="D200" s="35" t="s">
        <v>47</v>
      </c>
      <c r="E200" s="35" t="s">
        <v>50</v>
      </c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0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40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40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40"/>
      <c r="BS200" s="39"/>
      <c r="BT200" s="39">
        <v>14.846698756</v>
      </c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40"/>
    </row>
    <row r="201" spans="2:83" hidden="1" outlineLevel="1" x14ac:dyDescent="0.25">
      <c r="B201" s="35" t="s">
        <v>140</v>
      </c>
      <c r="C201" s="36" t="s">
        <v>58</v>
      </c>
      <c r="D201" s="35" t="s">
        <v>47</v>
      </c>
      <c r="E201" s="35" t="s">
        <v>51</v>
      </c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40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0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40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40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40"/>
      <c r="BS201" s="39"/>
      <c r="BT201" s="39">
        <v>3.95302</v>
      </c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40"/>
    </row>
    <row r="202" spans="2:83" hidden="1" outlineLevel="1" x14ac:dyDescent="0.25">
      <c r="B202" s="35" t="s">
        <v>140</v>
      </c>
      <c r="C202" s="36" t="s">
        <v>58</v>
      </c>
      <c r="D202" s="35" t="s">
        <v>47</v>
      </c>
      <c r="E202" s="35" t="s">
        <v>157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40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0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40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40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40"/>
      <c r="BS202" s="39"/>
      <c r="BT202" s="39">
        <v>1.0235999999999999E-4</v>
      </c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40"/>
    </row>
    <row r="203" spans="2:83" hidden="1" outlineLevel="1" x14ac:dyDescent="0.25">
      <c r="B203" s="35" t="s">
        <v>140</v>
      </c>
      <c r="C203" s="36" t="s">
        <v>58</v>
      </c>
      <c r="D203" s="35" t="s">
        <v>47</v>
      </c>
      <c r="E203" s="35" t="s">
        <v>52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40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0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40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40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40"/>
      <c r="BS203" s="39"/>
      <c r="BT203" s="39">
        <v>0</v>
      </c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40"/>
    </row>
    <row r="204" spans="2:83" hidden="1" outlineLevel="1" x14ac:dyDescent="0.25">
      <c r="B204" s="35" t="s">
        <v>140</v>
      </c>
      <c r="C204" s="36" t="s">
        <v>58</v>
      </c>
      <c r="D204" s="35" t="s">
        <v>47</v>
      </c>
      <c r="E204" s="35" t="s">
        <v>53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40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0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40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40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40"/>
      <c r="BS204" s="39"/>
      <c r="BT204" s="39">
        <v>1.3986800000000001</v>
      </c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40"/>
    </row>
    <row r="205" spans="2:83" hidden="1" outlineLevel="1" x14ac:dyDescent="0.25">
      <c r="B205" s="35" t="s">
        <v>140</v>
      </c>
      <c r="C205" s="36" t="s">
        <v>58</v>
      </c>
      <c r="D205" s="35" t="s">
        <v>47</v>
      </c>
      <c r="E205" s="35" t="s">
        <v>54</v>
      </c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0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40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40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40"/>
      <c r="BS205" s="39"/>
      <c r="BT205" s="39">
        <v>0</v>
      </c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40"/>
    </row>
    <row r="206" spans="2:83" hidden="1" outlineLevel="1" x14ac:dyDescent="0.25">
      <c r="B206" s="35" t="s">
        <v>140</v>
      </c>
      <c r="C206" s="36" t="s">
        <v>58</v>
      </c>
      <c r="D206" s="35" t="s">
        <v>47</v>
      </c>
      <c r="E206" s="35" t="s">
        <v>55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40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0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40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40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40"/>
      <c r="BS206" s="39"/>
      <c r="BT206" s="39">
        <v>0</v>
      </c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40"/>
    </row>
    <row r="207" spans="2:83" hidden="1" outlineLevel="1" x14ac:dyDescent="0.25">
      <c r="B207" s="35" t="s">
        <v>140</v>
      </c>
      <c r="C207" s="36" t="s">
        <v>58</v>
      </c>
      <c r="D207" s="35" t="s">
        <v>47</v>
      </c>
      <c r="E207" s="35" t="s">
        <v>158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40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0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40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40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40"/>
      <c r="BS207" s="39"/>
      <c r="BT207" s="39">
        <v>33.545511999999995</v>
      </c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40"/>
    </row>
    <row r="208" spans="2:83" hidden="1" outlineLevel="1" x14ac:dyDescent="0.25">
      <c r="B208" s="35" t="s">
        <v>140</v>
      </c>
      <c r="C208" s="36" t="s">
        <v>58</v>
      </c>
      <c r="D208" s="35" t="s">
        <v>47</v>
      </c>
      <c r="E208" s="35" t="s">
        <v>30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40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0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40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40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40"/>
      <c r="BS208" s="39"/>
      <c r="BT208" s="39">
        <v>0.15466999999999997</v>
      </c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40"/>
    </row>
    <row r="209" spans="2:83" collapsed="1" x14ac:dyDescent="0.25">
      <c r="B209" s="32" t="s">
        <v>13</v>
      </c>
      <c r="C209" s="33" t="s">
        <v>128</v>
      </c>
      <c r="D209" s="54" t="s">
        <v>12</v>
      </c>
      <c r="E209" s="54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>
        <f t="shared" ref="BT209" si="9">SUM(BT210:BT253)</f>
        <v>54.539716999999996</v>
      </c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</row>
    <row r="210" spans="2:83" hidden="1" outlineLevel="1" x14ac:dyDescent="0.25">
      <c r="B210" s="35" t="s">
        <v>140</v>
      </c>
      <c r="C210" s="36" t="s">
        <v>128</v>
      </c>
      <c r="D210" s="35" t="s">
        <v>25</v>
      </c>
      <c r="E210" s="35" t="s">
        <v>141</v>
      </c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40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0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40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40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40"/>
      <c r="BS210" s="39"/>
      <c r="BT210" s="39">
        <v>0</v>
      </c>
      <c r="BU210" s="39"/>
      <c r="BV210" s="39"/>
      <c r="BW210" s="39"/>
      <c r="BX210" s="39"/>
      <c r="BY210" s="39"/>
      <c r="BZ210" s="39"/>
      <c r="CA210" s="39"/>
      <c r="CB210" s="41"/>
      <c r="CC210" s="39"/>
      <c r="CD210" s="39"/>
      <c r="CE210" s="40"/>
    </row>
    <row r="211" spans="2:83" hidden="1" outlineLevel="1" x14ac:dyDescent="0.25">
      <c r="B211" s="35" t="s">
        <v>140</v>
      </c>
      <c r="C211" s="36" t="s">
        <v>128</v>
      </c>
      <c r="D211" s="35" t="s">
        <v>25</v>
      </c>
      <c r="E211" s="35" t="s">
        <v>27</v>
      </c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40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0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40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40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40"/>
      <c r="BS211" s="39"/>
      <c r="BT211" s="39">
        <v>0</v>
      </c>
      <c r="BU211" s="39"/>
      <c r="BV211" s="39"/>
      <c r="BW211" s="39"/>
      <c r="BX211" s="39"/>
      <c r="BY211" s="39"/>
      <c r="BZ211" s="39"/>
      <c r="CA211" s="39"/>
      <c r="CB211" s="41"/>
      <c r="CC211" s="39"/>
      <c r="CD211" s="39"/>
      <c r="CE211" s="40"/>
    </row>
    <row r="212" spans="2:83" hidden="1" outlineLevel="1" x14ac:dyDescent="0.25">
      <c r="B212" s="35" t="s">
        <v>140</v>
      </c>
      <c r="C212" s="36" t="s">
        <v>128</v>
      </c>
      <c r="D212" s="35" t="s">
        <v>25</v>
      </c>
      <c r="E212" s="35" t="s">
        <v>159</v>
      </c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0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0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40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40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40"/>
      <c r="BS212" s="39"/>
      <c r="BT212" s="39">
        <v>0</v>
      </c>
      <c r="BU212" s="39"/>
      <c r="BV212" s="39"/>
      <c r="BW212" s="39"/>
      <c r="BX212" s="39"/>
      <c r="BY212" s="39"/>
      <c r="BZ212" s="39"/>
      <c r="CA212" s="39"/>
      <c r="CB212" s="41"/>
      <c r="CC212" s="39"/>
      <c r="CD212" s="39"/>
      <c r="CE212" s="40"/>
    </row>
    <row r="213" spans="2:83" hidden="1" outlineLevel="1" x14ac:dyDescent="0.25">
      <c r="B213" s="35" t="s">
        <v>140</v>
      </c>
      <c r="C213" s="36" t="s">
        <v>128</v>
      </c>
      <c r="D213" s="35" t="s">
        <v>25</v>
      </c>
      <c r="E213" s="35" t="s">
        <v>142</v>
      </c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40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0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40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40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40"/>
      <c r="BS213" s="39"/>
      <c r="BT213" s="39">
        <v>0</v>
      </c>
      <c r="BU213" s="39"/>
      <c r="BV213" s="39"/>
      <c r="BW213" s="39"/>
      <c r="BX213" s="39"/>
      <c r="BY213" s="39"/>
      <c r="BZ213" s="39"/>
      <c r="CA213" s="39"/>
      <c r="CB213" s="41"/>
      <c r="CC213" s="39"/>
      <c r="CD213" s="39"/>
      <c r="CE213" s="40"/>
    </row>
    <row r="214" spans="2:83" hidden="1" outlineLevel="1" x14ac:dyDescent="0.25">
      <c r="B214" s="35" t="s">
        <v>140</v>
      </c>
      <c r="C214" s="36" t="s">
        <v>128</v>
      </c>
      <c r="D214" s="35" t="s">
        <v>25</v>
      </c>
      <c r="E214" s="35" t="s">
        <v>28</v>
      </c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40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0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40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40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40"/>
      <c r="BS214" s="39"/>
      <c r="BT214" s="39">
        <v>0</v>
      </c>
      <c r="BU214" s="39"/>
      <c r="BV214" s="39"/>
      <c r="BW214" s="39"/>
      <c r="BX214" s="39"/>
      <c r="BY214" s="39"/>
      <c r="BZ214" s="39"/>
      <c r="CA214" s="39"/>
      <c r="CB214" s="41"/>
      <c r="CC214" s="39"/>
      <c r="CD214" s="39"/>
      <c r="CE214" s="40"/>
    </row>
    <row r="215" spans="2:83" hidden="1" outlineLevel="1" x14ac:dyDescent="0.25">
      <c r="B215" s="35" t="s">
        <v>140</v>
      </c>
      <c r="C215" s="36" t="s">
        <v>128</v>
      </c>
      <c r="D215" s="35" t="s">
        <v>25</v>
      </c>
      <c r="E215" s="35" t="s">
        <v>143</v>
      </c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40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0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40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40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40"/>
      <c r="BS215" s="39"/>
      <c r="BT215" s="39">
        <v>0</v>
      </c>
      <c r="BU215" s="39"/>
      <c r="BV215" s="39"/>
      <c r="BW215" s="39"/>
      <c r="BX215" s="39"/>
      <c r="BY215" s="39"/>
      <c r="BZ215" s="39"/>
      <c r="CA215" s="39"/>
      <c r="CB215" s="41"/>
      <c r="CC215" s="39"/>
      <c r="CD215" s="39"/>
      <c r="CE215" s="40"/>
    </row>
    <row r="216" spans="2:83" hidden="1" outlineLevel="1" x14ac:dyDescent="0.25">
      <c r="B216" s="35" t="s">
        <v>140</v>
      </c>
      <c r="C216" s="36" t="s">
        <v>128</v>
      </c>
      <c r="D216" s="35" t="s">
        <v>25</v>
      </c>
      <c r="E216" s="35" t="s">
        <v>29</v>
      </c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40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0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40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40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40"/>
      <c r="BS216" s="39"/>
      <c r="BT216" s="39">
        <v>0</v>
      </c>
      <c r="BU216" s="39"/>
      <c r="BV216" s="39"/>
      <c r="BW216" s="39"/>
      <c r="BX216" s="39"/>
      <c r="BY216" s="39"/>
      <c r="BZ216" s="39"/>
      <c r="CA216" s="39"/>
      <c r="CB216" s="41"/>
      <c r="CC216" s="39"/>
      <c r="CD216" s="39"/>
      <c r="CE216" s="40"/>
    </row>
    <row r="217" spans="2:83" hidden="1" outlineLevel="1" x14ac:dyDescent="0.25">
      <c r="B217" s="35" t="s">
        <v>140</v>
      </c>
      <c r="C217" s="36" t="s">
        <v>128</v>
      </c>
      <c r="D217" s="35" t="s">
        <v>25</v>
      </c>
      <c r="E217" s="35" t="s">
        <v>144</v>
      </c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40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0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40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40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40"/>
      <c r="BS217" s="39"/>
      <c r="BT217" s="39">
        <v>0</v>
      </c>
      <c r="BU217" s="39"/>
      <c r="BV217" s="39"/>
      <c r="BW217" s="39"/>
      <c r="BX217" s="39"/>
      <c r="BY217" s="39"/>
      <c r="BZ217" s="39"/>
      <c r="CA217" s="39"/>
      <c r="CB217" s="41"/>
      <c r="CC217" s="39"/>
      <c r="CD217" s="39"/>
      <c r="CE217" s="40"/>
    </row>
    <row r="218" spans="2:83" hidden="1" outlineLevel="1" x14ac:dyDescent="0.25">
      <c r="B218" s="35" t="s">
        <v>140</v>
      </c>
      <c r="C218" s="36" t="s">
        <v>128</v>
      </c>
      <c r="D218" s="35" t="s">
        <v>25</v>
      </c>
      <c r="E218" s="35" t="s">
        <v>145</v>
      </c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40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0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40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40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40"/>
      <c r="BS218" s="39"/>
      <c r="BT218" s="39">
        <v>0</v>
      </c>
      <c r="BU218" s="39"/>
      <c r="BV218" s="39"/>
      <c r="BW218" s="39"/>
      <c r="BX218" s="39"/>
      <c r="BY218" s="39"/>
      <c r="BZ218" s="39"/>
      <c r="CA218" s="39"/>
      <c r="CB218" s="41"/>
      <c r="CC218" s="39"/>
      <c r="CD218" s="39"/>
      <c r="CE218" s="40"/>
    </row>
    <row r="219" spans="2:83" hidden="1" outlineLevel="1" x14ac:dyDescent="0.25">
      <c r="B219" s="35" t="s">
        <v>140</v>
      </c>
      <c r="C219" s="36" t="s">
        <v>128</v>
      </c>
      <c r="D219" s="35" t="s">
        <v>31</v>
      </c>
      <c r="E219" s="35" t="s">
        <v>32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40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0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40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40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40"/>
      <c r="BS219" s="39"/>
      <c r="BT219" s="39">
        <v>0</v>
      </c>
      <c r="BU219" s="39"/>
      <c r="BV219" s="39"/>
      <c r="BW219" s="39"/>
      <c r="BX219" s="39"/>
      <c r="BY219" s="39"/>
      <c r="BZ219" s="39"/>
      <c r="CA219" s="39"/>
      <c r="CB219" s="41"/>
      <c r="CC219" s="39"/>
      <c r="CD219" s="39"/>
      <c r="CE219" s="40"/>
    </row>
    <row r="220" spans="2:83" hidden="1" outlineLevel="1" x14ac:dyDescent="0.25">
      <c r="B220" s="35" t="s">
        <v>140</v>
      </c>
      <c r="C220" s="36" t="s">
        <v>128</v>
      </c>
      <c r="D220" s="35" t="s">
        <v>31</v>
      </c>
      <c r="E220" s="35" t="s">
        <v>146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40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0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40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40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40"/>
      <c r="BS220" s="39"/>
      <c r="BT220" s="39">
        <v>0</v>
      </c>
      <c r="BU220" s="39"/>
      <c r="BV220" s="39"/>
      <c r="BW220" s="39"/>
      <c r="BX220" s="39"/>
      <c r="BY220" s="39"/>
      <c r="BZ220" s="39"/>
      <c r="CA220" s="39"/>
      <c r="CB220" s="41"/>
      <c r="CC220" s="39"/>
      <c r="CD220" s="39"/>
      <c r="CE220" s="40"/>
    </row>
    <row r="221" spans="2:83" hidden="1" outlineLevel="1" x14ac:dyDescent="0.25">
      <c r="B221" s="35" t="s">
        <v>140</v>
      </c>
      <c r="C221" s="36" t="s">
        <v>128</v>
      </c>
      <c r="D221" s="35" t="s">
        <v>31</v>
      </c>
      <c r="E221" s="35" t="s">
        <v>33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40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0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40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40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40"/>
      <c r="BS221" s="39"/>
      <c r="BT221" s="39">
        <v>1.0039849999999999</v>
      </c>
      <c r="BU221" s="39"/>
      <c r="BV221" s="39"/>
      <c r="BW221" s="39"/>
      <c r="BX221" s="39"/>
      <c r="BY221" s="39"/>
      <c r="BZ221" s="39"/>
      <c r="CA221" s="39"/>
      <c r="CB221" s="41"/>
      <c r="CC221" s="39"/>
      <c r="CD221" s="39"/>
      <c r="CE221" s="40"/>
    </row>
    <row r="222" spans="2:83" hidden="1" outlineLevel="1" x14ac:dyDescent="0.25">
      <c r="B222" s="35" t="s">
        <v>140</v>
      </c>
      <c r="C222" s="36" t="s">
        <v>128</v>
      </c>
      <c r="D222" s="35" t="s">
        <v>31</v>
      </c>
      <c r="E222" s="35" t="s">
        <v>34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40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0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40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40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40"/>
      <c r="BS222" s="39"/>
      <c r="BT222" s="39">
        <v>0.48008499999999998</v>
      </c>
      <c r="BU222" s="39"/>
      <c r="BV222" s="39"/>
      <c r="BW222" s="39"/>
      <c r="BX222" s="39"/>
      <c r="BY222" s="39"/>
      <c r="BZ222" s="39"/>
      <c r="CA222" s="39"/>
      <c r="CB222" s="41"/>
      <c r="CC222" s="39"/>
      <c r="CD222" s="39"/>
      <c r="CE222" s="40"/>
    </row>
    <row r="223" spans="2:83" hidden="1" outlineLevel="1" x14ac:dyDescent="0.25">
      <c r="B223" s="35" t="s">
        <v>140</v>
      </c>
      <c r="C223" s="36" t="s">
        <v>128</v>
      </c>
      <c r="D223" s="35" t="s">
        <v>31</v>
      </c>
      <c r="E223" s="35" t="s">
        <v>35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40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0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40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40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40"/>
      <c r="BS223" s="39"/>
      <c r="BT223" s="39">
        <v>16.591518000000001</v>
      </c>
      <c r="BU223" s="39"/>
      <c r="BV223" s="39"/>
      <c r="BW223" s="39"/>
      <c r="BX223" s="39"/>
      <c r="BY223" s="39"/>
      <c r="BZ223" s="39"/>
      <c r="CA223" s="39"/>
      <c r="CB223" s="41"/>
      <c r="CC223" s="39"/>
      <c r="CD223" s="39"/>
      <c r="CE223" s="40"/>
    </row>
    <row r="224" spans="2:83" hidden="1" outlineLevel="1" x14ac:dyDescent="0.25">
      <c r="B224" s="35" t="s">
        <v>140</v>
      </c>
      <c r="C224" s="36" t="s">
        <v>128</v>
      </c>
      <c r="D224" s="35" t="s">
        <v>31</v>
      </c>
      <c r="E224" s="35" t="s">
        <v>147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40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0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40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40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40"/>
      <c r="BS224" s="39"/>
      <c r="BT224" s="39">
        <v>0</v>
      </c>
      <c r="BU224" s="39"/>
      <c r="BV224" s="39"/>
      <c r="BW224" s="39"/>
      <c r="BX224" s="39"/>
      <c r="BY224" s="39"/>
      <c r="BZ224" s="39"/>
      <c r="CA224" s="39"/>
      <c r="CB224" s="41"/>
      <c r="CC224" s="39"/>
      <c r="CD224" s="39"/>
      <c r="CE224" s="40"/>
    </row>
    <row r="225" spans="2:83" hidden="1" outlineLevel="1" x14ac:dyDescent="0.25">
      <c r="B225" s="35" t="s">
        <v>140</v>
      </c>
      <c r="C225" s="36" t="s">
        <v>128</v>
      </c>
      <c r="D225" s="35" t="s">
        <v>31</v>
      </c>
      <c r="E225" s="35" t="s">
        <v>36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40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0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40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40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40"/>
      <c r="BS225" s="39"/>
      <c r="BT225" s="39">
        <v>0</v>
      </c>
      <c r="BU225" s="39"/>
      <c r="BV225" s="39"/>
      <c r="BW225" s="39"/>
      <c r="BX225" s="39"/>
      <c r="BY225" s="39"/>
      <c r="BZ225" s="39"/>
      <c r="CA225" s="39"/>
      <c r="CB225" s="41"/>
      <c r="CC225" s="39"/>
      <c r="CD225" s="39"/>
      <c r="CE225" s="40"/>
    </row>
    <row r="226" spans="2:83" hidden="1" outlineLevel="1" x14ac:dyDescent="0.25">
      <c r="B226" s="35" t="s">
        <v>140</v>
      </c>
      <c r="C226" s="36" t="s">
        <v>128</v>
      </c>
      <c r="D226" s="35" t="s">
        <v>31</v>
      </c>
      <c r="E226" s="35" t="s">
        <v>148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40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0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40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40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40"/>
      <c r="BS226" s="39"/>
      <c r="BT226" s="39">
        <v>0</v>
      </c>
      <c r="BU226" s="39"/>
      <c r="BV226" s="39"/>
      <c r="BW226" s="39"/>
      <c r="BX226" s="39"/>
      <c r="BY226" s="39"/>
      <c r="BZ226" s="39"/>
      <c r="CA226" s="39"/>
      <c r="CB226" s="41"/>
      <c r="CC226" s="39"/>
      <c r="CD226" s="39"/>
      <c r="CE226" s="40"/>
    </row>
    <row r="227" spans="2:83" hidden="1" outlineLevel="1" x14ac:dyDescent="0.25">
      <c r="B227" s="35" t="s">
        <v>140</v>
      </c>
      <c r="C227" s="36" t="s">
        <v>128</v>
      </c>
      <c r="D227" s="35" t="s">
        <v>31</v>
      </c>
      <c r="E227" s="35" t="s">
        <v>37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40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0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40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40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40"/>
      <c r="BS227" s="39"/>
      <c r="BT227" s="39">
        <v>4.2112299999999996</v>
      </c>
      <c r="BU227" s="39"/>
      <c r="BV227" s="39"/>
      <c r="BW227" s="39"/>
      <c r="BX227" s="39"/>
      <c r="BY227" s="39"/>
      <c r="BZ227" s="39"/>
      <c r="CA227" s="39"/>
      <c r="CB227" s="41"/>
      <c r="CC227" s="39"/>
      <c r="CD227" s="39"/>
      <c r="CE227" s="40"/>
    </row>
    <row r="228" spans="2:83" hidden="1" outlineLevel="1" x14ac:dyDescent="0.25">
      <c r="B228" s="35" t="s">
        <v>140</v>
      </c>
      <c r="C228" s="36" t="s">
        <v>128</v>
      </c>
      <c r="D228" s="35" t="s">
        <v>31</v>
      </c>
      <c r="E228" s="35" t="s">
        <v>38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40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0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40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40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40"/>
      <c r="BS228" s="39"/>
      <c r="BT228" s="39">
        <v>0</v>
      </c>
      <c r="BU228" s="39"/>
      <c r="BV228" s="39"/>
      <c r="BW228" s="39"/>
      <c r="BX228" s="39"/>
      <c r="BY228" s="39"/>
      <c r="BZ228" s="39"/>
      <c r="CA228" s="39"/>
      <c r="CB228" s="41"/>
      <c r="CC228" s="39"/>
      <c r="CD228" s="39"/>
      <c r="CE228" s="40"/>
    </row>
    <row r="229" spans="2:83" hidden="1" outlineLevel="1" x14ac:dyDescent="0.25">
      <c r="B229" s="35" t="s">
        <v>140</v>
      </c>
      <c r="C229" s="36" t="s">
        <v>128</v>
      </c>
      <c r="D229" s="35" t="s">
        <v>31</v>
      </c>
      <c r="E229" s="35" t="s">
        <v>39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40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0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40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40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40"/>
      <c r="BS229" s="39"/>
      <c r="BT229" s="39">
        <v>0</v>
      </c>
      <c r="BU229" s="39"/>
      <c r="BV229" s="39"/>
      <c r="BW229" s="39"/>
      <c r="BX229" s="39"/>
      <c r="BY229" s="39"/>
      <c r="BZ229" s="39"/>
      <c r="CA229" s="39"/>
      <c r="CB229" s="41"/>
      <c r="CC229" s="39"/>
      <c r="CD229" s="39"/>
      <c r="CE229" s="40"/>
    </row>
    <row r="230" spans="2:83" hidden="1" outlineLevel="1" x14ac:dyDescent="0.25">
      <c r="B230" s="35" t="s">
        <v>140</v>
      </c>
      <c r="C230" s="36" t="s">
        <v>128</v>
      </c>
      <c r="D230" s="35" t="s">
        <v>40</v>
      </c>
      <c r="E230" s="35" t="s">
        <v>150</v>
      </c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40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0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40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40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40"/>
      <c r="BS230" s="39"/>
      <c r="BT230" s="39">
        <v>0</v>
      </c>
      <c r="BU230" s="39"/>
      <c r="BV230" s="39"/>
      <c r="BW230" s="39"/>
      <c r="BX230" s="39"/>
      <c r="BY230" s="39"/>
      <c r="BZ230" s="39"/>
      <c r="CA230" s="39"/>
      <c r="CB230" s="41"/>
      <c r="CC230" s="39"/>
      <c r="CD230" s="39"/>
      <c r="CE230" s="40"/>
    </row>
    <row r="231" spans="2:83" hidden="1" outlineLevel="1" x14ac:dyDescent="0.25">
      <c r="B231" s="35" t="s">
        <v>140</v>
      </c>
      <c r="C231" s="36" t="s">
        <v>128</v>
      </c>
      <c r="D231" s="35" t="s">
        <v>40</v>
      </c>
      <c r="E231" s="35" t="s">
        <v>151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40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0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40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40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40"/>
      <c r="BS231" s="39"/>
      <c r="BT231" s="39">
        <v>0</v>
      </c>
      <c r="BU231" s="39"/>
      <c r="BV231" s="39"/>
      <c r="BW231" s="39"/>
      <c r="BX231" s="39"/>
      <c r="BY231" s="39"/>
      <c r="BZ231" s="39"/>
      <c r="CA231" s="39"/>
      <c r="CB231" s="41"/>
      <c r="CC231" s="39"/>
      <c r="CD231" s="39"/>
      <c r="CE231" s="40"/>
    </row>
    <row r="232" spans="2:83" hidden="1" outlineLevel="1" x14ac:dyDescent="0.25">
      <c r="B232" s="35" t="s">
        <v>140</v>
      </c>
      <c r="C232" s="36" t="s">
        <v>128</v>
      </c>
      <c r="D232" s="35" t="s">
        <v>40</v>
      </c>
      <c r="E232" s="35" t="s">
        <v>41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40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0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40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40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40"/>
      <c r="BS232" s="39"/>
      <c r="BT232" s="39">
        <v>13.818254000000001</v>
      </c>
      <c r="BU232" s="39"/>
      <c r="BV232" s="39"/>
      <c r="BW232" s="39"/>
      <c r="BX232" s="39"/>
      <c r="BY232" s="39"/>
      <c r="BZ232" s="39"/>
      <c r="CA232" s="39"/>
      <c r="CB232" s="41"/>
      <c r="CC232" s="39"/>
      <c r="CD232" s="39"/>
      <c r="CE232" s="40"/>
    </row>
    <row r="233" spans="2:83" hidden="1" outlineLevel="1" x14ac:dyDescent="0.25">
      <c r="B233" s="35" t="s">
        <v>140</v>
      </c>
      <c r="C233" s="36" t="s">
        <v>128</v>
      </c>
      <c r="D233" s="35" t="s">
        <v>40</v>
      </c>
      <c r="E233" s="35" t="s">
        <v>42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40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0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40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40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40"/>
      <c r="BS233" s="39"/>
      <c r="BT233" s="39">
        <v>8.5186830000000011</v>
      </c>
      <c r="BU233" s="39"/>
      <c r="BV233" s="39"/>
      <c r="BW233" s="39"/>
      <c r="BX233" s="39"/>
      <c r="BY233" s="39"/>
      <c r="BZ233" s="39"/>
      <c r="CA233" s="39"/>
      <c r="CB233" s="41"/>
      <c r="CC233" s="39"/>
      <c r="CD233" s="39"/>
      <c r="CE233" s="40"/>
    </row>
    <row r="234" spans="2:83" hidden="1" outlineLevel="1" x14ac:dyDescent="0.25">
      <c r="B234" s="35" t="s">
        <v>140</v>
      </c>
      <c r="C234" s="36" t="s">
        <v>128</v>
      </c>
      <c r="D234" s="35" t="s">
        <v>40</v>
      </c>
      <c r="E234" s="35" t="s">
        <v>152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40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0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40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40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40"/>
      <c r="BS234" s="39"/>
      <c r="BT234" s="39">
        <v>0</v>
      </c>
      <c r="BU234" s="39"/>
      <c r="BV234" s="39"/>
      <c r="BW234" s="39"/>
      <c r="BX234" s="39"/>
      <c r="BY234" s="39"/>
      <c r="BZ234" s="39"/>
      <c r="CA234" s="39"/>
      <c r="CB234" s="41"/>
      <c r="CC234" s="39"/>
      <c r="CD234" s="39"/>
      <c r="CE234" s="40"/>
    </row>
    <row r="235" spans="2:83" hidden="1" outlineLevel="1" x14ac:dyDescent="0.25">
      <c r="B235" s="35" t="s">
        <v>140</v>
      </c>
      <c r="C235" s="36" t="s">
        <v>128</v>
      </c>
      <c r="D235" s="35" t="s">
        <v>40</v>
      </c>
      <c r="E235" s="35" t="s">
        <v>43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40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0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40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40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40"/>
      <c r="BS235" s="39"/>
      <c r="BT235" s="39">
        <v>0</v>
      </c>
      <c r="BU235" s="39"/>
      <c r="BV235" s="39"/>
      <c r="BW235" s="39"/>
      <c r="BX235" s="39"/>
      <c r="BY235" s="39"/>
      <c r="BZ235" s="39"/>
      <c r="CA235" s="39"/>
      <c r="CB235" s="41"/>
      <c r="CC235" s="39"/>
      <c r="CD235" s="39"/>
      <c r="CE235" s="40"/>
    </row>
    <row r="236" spans="2:83" hidden="1" outlineLevel="1" x14ac:dyDescent="0.25">
      <c r="B236" s="35" t="s">
        <v>140</v>
      </c>
      <c r="C236" s="36" t="s">
        <v>128</v>
      </c>
      <c r="D236" s="35" t="s">
        <v>40</v>
      </c>
      <c r="E236" s="35" t="s">
        <v>44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40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0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40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40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40"/>
      <c r="BS236" s="39"/>
      <c r="BT236" s="39">
        <v>0</v>
      </c>
      <c r="BU236" s="39"/>
      <c r="BV236" s="39"/>
      <c r="BW236" s="39"/>
      <c r="BX236" s="39"/>
      <c r="BY236" s="39"/>
      <c r="BZ236" s="39"/>
      <c r="CA236" s="39"/>
      <c r="CB236" s="41"/>
      <c r="CC236" s="39"/>
      <c r="CD236" s="39"/>
      <c r="CE236" s="40"/>
    </row>
    <row r="237" spans="2:83" hidden="1" outlineLevel="1" x14ac:dyDescent="0.25">
      <c r="B237" s="35" t="s">
        <v>140</v>
      </c>
      <c r="C237" s="36" t="s">
        <v>128</v>
      </c>
      <c r="D237" s="35" t="s">
        <v>40</v>
      </c>
      <c r="E237" s="35" t="s">
        <v>153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40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0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40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40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40"/>
      <c r="BS237" s="39"/>
      <c r="BT237" s="39">
        <v>0</v>
      </c>
      <c r="BU237" s="39"/>
      <c r="BV237" s="39"/>
      <c r="BW237" s="39"/>
      <c r="BX237" s="39"/>
      <c r="BY237" s="39"/>
      <c r="BZ237" s="39"/>
      <c r="CA237" s="39"/>
      <c r="CB237" s="41"/>
      <c r="CC237" s="39"/>
      <c r="CD237" s="39"/>
      <c r="CE237" s="40"/>
    </row>
    <row r="238" spans="2:83" hidden="1" outlineLevel="1" x14ac:dyDescent="0.25">
      <c r="B238" s="35" t="s">
        <v>140</v>
      </c>
      <c r="C238" s="36" t="s">
        <v>128</v>
      </c>
      <c r="D238" s="35" t="s">
        <v>40</v>
      </c>
      <c r="E238" s="35" t="s">
        <v>45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40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0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40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40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40"/>
      <c r="BS238" s="39"/>
      <c r="BT238" s="39">
        <v>0</v>
      </c>
      <c r="BU238" s="39"/>
      <c r="BV238" s="39"/>
      <c r="BW238" s="39"/>
      <c r="BX238" s="39"/>
      <c r="BY238" s="39"/>
      <c r="BZ238" s="39"/>
      <c r="CA238" s="39"/>
      <c r="CB238" s="41"/>
      <c r="CC238" s="39"/>
      <c r="CD238" s="39"/>
      <c r="CE238" s="40"/>
    </row>
    <row r="239" spans="2:83" hidden="1" outlineLevel="1" x14ac:dyDescent="0.25">
      <c r="B239" s="35" t="s">
        <v>140</v>
      </c>
      <c r="C239" s="36" t="s">
        <v>128</v>
      </c>
      <c r="D239" s="35" t="s">
        <v>46</v>
      </c>
      <c r="E239" s="35" t="s">
        <v>156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40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0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40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40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40"/>
      <c r="BS239" s="39"/>
      <c r="BT239" s="39">
        <v>5.1264050000000001</v>
      </c>
      <c r="BU239" s="39"/>
      <c r="BV239" s="39"/>
      <c r="BW239" s="39"/>
      <c r="BX239" s="39"/>
      <c r="BY239" s="39"/>
      <c r="BZ239" s="39"/>
      <c r="CA239" s="39"/>
      <c r="CB239" s="41"/>
      <c r="CC239" s="39"/>
      <c r="CD239" s="39"/>
      <c r="CE239" s="40"/>
    </row>
    <row r="240" spans="2:83" hidden="1" outlineLevel="1" x14ac:dyDescent="0.25">
      <c r="B240" s="35" t="s">
        <v>140</v>
      </c>
      <c r="C240" s="36" t="s">
        <v>128</v>
      </c>
      <c r="D240" s="35" t="s">
        <v>46</v>
      </c>
      <c r="E240" s="35" t="s">
        <v>160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40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0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40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40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40"/>
      <c r="BS240" s="39"/>
      <c r="BT240" s="39">
        <v>0</v>
      </c>
      <c r="BU240" s="39"/>
      <c r="BV240" s="39"/>
      <c r="BW240" s="39"/>
      <c r="BX240" s="39"/>
      <c r="BY240" s="39"/>
      <c r="BZ240" s="39"/>
      <c r="CA240" s="39"/>
      <c r="CB240" s="41"/>
      <c r="CC240" s="39"/>
      <c r="CD240" s="39"/>
      <c r="CE240" s="40"/>
    </row>
    <row r="241" spans="2:83" hidden="1" outlineLevel="1" x14ac:dyDescent="0.25">
      <c r="B241" s="35" t="s">
        <v>140</v>
      </c>
      <c r="C241" s="36" t="s">
        <v>128</v>
      </c>
      <c r="D241" s="35" t="s">
        <v>46</v>
      </c>
      <c r="E241" s="35" t="s">
        <v>46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40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0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40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40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40"/>
      <c r="BS241" s="39"/>
      <c r="BT241" s="39">
        <v>0</v>
      </c>
      <c r="BU241" s="39"/>
      <c r="BV241" s="39"/>
      <c r="BW241" s="39"/>
      <c r="BX241" s="39"/>
      <c r="BY241" s="39"/>
      <c r="BZ241" s="39"/>
      <c r="CA241" s="39"/>
      <c r="CB241" s="41"/>
      <c r="CC241" s="39"/>
      <c r="CD241" s="39"/>
      <c r="CE241" s="40"/>
    </row>
    <row r="242" spans="2:83" hidden="1" outlineLevel="1" x14ac:dyDescent="0.25">
      <c r="B242" s="35" t="s">
        <v>140</v>
      </c>
      <c r="C242" s="36" t="s">
        <v>128</v>
      </c>
      <c r="D242" s="35" t="s">
        <v>46</v>
      </c>
      <c r="E242" s="35" t="s">
        <v>161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40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0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40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40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40"/>
      <c r="BS242" s="39"/>
      <c r="BT242" s="39">
        <v>0</v>
      </c>
      <c r="BU242" s="39"/>
      <c r="BV242" s="39"/>
      <c r="BW242" s="39"/>
      <c r="BX242" s="39"/>
      <c r="BY242" s="39"/>
      <c r="BZ242" s="39"/>
      <c r="CA242" s="39"/>
      <c r="CB242" s="41"/>
      <c r="CC242" s="39"/>
      <c r="CD242" s="39"/>
      <c r="CE242" s="40"/>
    </row>
    <row r="243" spans="2:83" hidden="1" outlineLevel="1" x14ac:dyDescent="0.25">
      <c r="B243" s="35" t="s">
        <v>140</v>
      </c>
      <c r="C243" s="36" t="s">
        <v>128</v>
      </c>
      <c r="D243" s="35" t="s">
        <v>47</v>
      </c>
      <c r="E243" s="35" t="s">
        <v>26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40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0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40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40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40"/>
      <c r="BS243" s="39"/>
      <c r="BT243" s="39">
        <v>0</v>
      </c>
      <c r="BU243" s="39"/>
      <c r="BV243" s="39"/>
      <c r="BW243" s="39"/>
      <c r="BX243" s="39"/>
      <c r="BY243" s="39"/>
      <c r="BZ243" s="39"/>
      <c r="CA243" s="39"/>
      <c r="CB243" s="41"/>
      <c r="CC243" s="39"/>
      <c r="CD243" s="39"/>
      <c r="CE243" s="40"/>
    </row>
    <row r="244" spans="2:83" hidden="1" outlineLevel="1" x14ac:dyDescent="0.25">
      <c r="B244" s="35" t="s">
        <v>140</v>
      </c>
      <c r="C244" s="36" t="s">
        <v>128</v>
      </c>
      <c r="D244" s="35" t="s">
        <v>47</v>
      </c>
      <c r="E244" s="35" t="s">
        <v>49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40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0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40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40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40"/>
      <c r="BS244" s="39"/>
      <c r="BT244" s="39">
        <v>0</v>
      </c>
      <c r="BU244" s="39"/>
      <c r="BV244" s="39"/>
      <c r="BW244" s="39"/>
      <c r="BX244" s="39"/>
      <c r="BY244" s="39"/>
      <c r="BZ244" s="39"/>
      <c r="CA244" s="39"/>
      <c r="CB244" s="41"/>
      <c r="CC244" s="39"/>
      <c r="CD244" s="39"/>
      <c r="CE244" s="40"/>
    </row>
    <row r="245" spans="2:83" hidden="1" outlineLevel="1" x14ac:dyDescent="0.25">
      <c r="B245" s="35" t="s">
        <v>140</v>
      </c>
      <c r="C245" s="36" t="s">
        <v>128</v>
      </c>
      <c r="D245" s="35" t="s">
        <v>47</v>
      </c>
      <c r="E245" s="35" t="s">
        <v>50</v>
      </c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40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0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40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40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40"/>
      <c r="BS245" s="39"/>
      <c r="BT245" s="39">
        <v>3.8679999999999999E-2</v>
      </c>
      <c r="BU245" s="39"/>
      <c r="BV245" s="39"/>
      <c r="BW245" s="39"/>
      <c r="BX245" s="39"/>
      <c r="BY245" s="39"/>
      <c r="BZ245" s="39"/>
      <c r="CA245" s="39"/>
      <c r="CB245" s="41"/>
      <c r="CC245" s="39"/>
      <c r="CD245" s="39"/>
      <c r="CE245" s="40"/>
    </row>
    <row r="246" spans="2:83" hidden="1" outlineLevel="1" x14ac:dyDescent="0.25">
      <c r="B246" s="35" t="s">
        <v>140</v>
      </c>
      <c r="C246" s="36" t="s">
        <v>128</v>
      </c>
      <c r="D246" s="35" t="s">
        <v>47</v>
      </c>
      <c r="E246" s="35" t="s">
        <v>51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40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0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40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40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40"/>
      <c r="BS246" s="39"/>
      <c r="BT246" s="39">
        <v>0</v>
      </c>
      <c r="BU246" s="39"/>
      <c r="BV246" s="39"/>
      <c r="BW246" s="39"/>
      <c r="BX246" s="39"/>
      <c r="BY246" s="39"/>
      <c r="BZ246" s="39"/>
      <c r="CA246" s="39"/>
      <c r="CB246" s="41"/>
      <c r="CC246" s="39"/>
      <c r="CD246" s="39"/>
      <c r="CE246" s="40"/>
    </row>
    <row r="247" spans="2:83" hidden="1" outlineLevel="1" x14ac:dyDescent="0.25">
      <c r="B247" s="35" t="s">
        <v>140</v>
      </c>
      <c r="C247" s="36" t="s">
        <v>128</v>
      </c>
      <c r="D247" s="35" t="s">
        <v>47</v>
      </c>
      <c r="E247" s="35" t="s">
        <v>157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40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0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40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40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40"/>
      <c r="BS247" s="39"/>
      <c r="BT247" s="39">
        <v>0</v>
      </c>
      <c r="BU247" s="39"/>
      <c r="BV247" s="39"/>
      <c r="BW247" s="39"/>
      <c r="BX247" s="39"/>
      <c r="BY247" s="39"/>
      <c r="BZ247" s="39"/>
      <c r="CA247" s="39"/>
      <c r="CB247" s="41"/>
      <c r="CC247" s="39"/>
      <c r="CD247" s="39"/>
      <c r="CE247" s="40"/>
    </row>
    <row r="248" spans="2:83" hidden="1" outlineLevel="1" x14ac:dyDescent="0.25">
      <c r="B248" s="35" t="s">
        <v>140</v>
      </c>
      <c r="C248" s="36" t="s">
        <v>128</v>
      </c>
      <c r="D248" s="35" t="s">
        <v>47</v>
      </c>
      <c r="E248" s="35" t="s">
        <v>52</v>
      </c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40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0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40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40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40"/>
      <c r="BS248" s="39"/>
      <c r="BT248" s="39">
        <v>0.94055999999999995</v>
      </c>
      <c r="BU248" s="39"/>
      <c r="BV248" s="39"/>
      <c r="BW248" s="39"/>
      <c r="BX248" s="39"/>
      <c r="BY248" s="39"/>
      <c r="BZ248" s="39"/>
      <c r="CA248" s="39"/>
      <c r="CB248" s="41"/>
      <c r="CC248" s="39"/>
      <c r="CD248" s="39"/>
      <c r="CE248" s="40"/>
    </row>
    <row r="249" spans="2:83" hidden="1" outlineLevel="1" x14ac:dyDescent="0.25">
      <c r="B249" s="35" t="s">
        <v>140</v>
      </c>
      <c r="C249" s="36" t="s">
        <v>128</v>
      </c>
      <c r="D249" s="35" t="s">
        <v>47</v>
      </c>
      <c r="E249" s="35" t="s">
        <v>53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40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0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40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40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40"/>
      <c r="BS249" s="39"/>
      <c r="BT249" s="39">
        <v>0.1384</v>
      </c>
      <c r="BU249" s="39"/>
      <c r="BV249" s="39"/>
      <c r="BW249" s="39"/>
      <c r="BX249" s="39"/>
      <c r="BY249" s="39"/>
      <c r="BZ249" s="39"/>
      <c r="CA249" s="39"/>
      <c r="CB249" s="41"/>
      <c r="CC249" s="39"/>
      <c r="CD249" s="39"/>
      <c r="CE249" s="40"/>
    </row>
    <row r="250" spans="2:83" hidden="1" outlineLevel="1" x14ac:dyDescent="0.25">
      <c r="B250" s="35" t="s">
        <v>140</v>
      </c>
      <c r="C250" s="36" t="s">
        <v>128</v>
      </c>
      <c r="D250" s="35" t="s">
        <v>47</v>
      </c>
      <c r="E250" s="35" t="s">
        <v>54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40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0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40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40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40"/>
      <c r="BS250" s="39"/>
      <c r="BT250" s="39">
        <v>0.29553999999999997</v>
      </c>
      <c r="BU250" s="39"/>
      <c r="BV250" s="39"/>
      <c r="BW250" s="39"/>
      <c r="BX250" s="39"/>
      <c r="BY250" s="39"/>
      <c r="BZ250" s="39"/>
      <c r="CA250" s="39"/>
      <c r="CB250" s="41"/>
      <c r="CC250" s="39"/>
      <c r="CD250" s="39"/>
      <c r="CE250" s="40"/>
    </row>
    <row r="251" spans="2:83" hidden="1" outlineLevel="1" x14ac:dyDescent="0.25">
      <c r="B251" s="35" t="s">
        <v>140</v>
      </c>
      <c r="C251" s="36" t="s">
        <v>128</v>
      </c>
      <c r="D251" s="35" t="s">
        <v>47</v>
      </c>
      <c r="E251" s="35" t="s">
        <v>55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40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0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40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40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40"/>
      <c r="BS251" s="39"/>
      <c r="BT251" s="39">
        <v>0</v>
      </c>
      <c r="BU251" s="39"/>
      <c r="BV251" s="39"/>
      <c r="BW251" s="39"/>
      <c r="BX251" s="39"/>
      <c r="BY251" s="39"/>
      <c r="BZ251" s="39"/>
      <c r="CA251" s="39"/>
      <c r="CB251" s="41"/>
      <c r="CC251" s="39"/>
      <c r="CD251" s="39"/>
      <c r="CE251" s="40"/>
    </row>
    <row r="252" spans="2:83" hidden="1" outlineLevel="1" x14ac:dyDescent="0.25">
      <c r="B252" s="35" t="s">
        <v>140</v>
      </c>
      <c r="C252" s="36" t="s">
        <v>128</v>
      </c>
      <c r="D252" s="35" t="s">
        <v>47</v>
      </c>
      <c r="E252" s="35" t="s">
        <v>158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40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0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40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40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40"/>
      <c r="BS252" s="39"/>
      <c r="BT252" s="39">
        <v>3.3763769999999997</v>
      </c>
      <c r="BU252" s="39"/>
      <c r="BV252" s="39"/>
      <c r="BW252" s="39"/>
      <c r="BX252" s="39"/>
      <c r="BY252" s="39"/>
      <c r="BZ252" s="39"/>
      <c r="CA252" s="39"/>
      <c r="CB252" s="41"/>
      <c r="CC252" s="39"/>
      <c r="CD252" s="39"/>
      <c r="CE252" s="40"/>
    </row>
    <row r="253" spans="2:83" hidden="1" outlineLevel="1" x14ac:dyDescent="0.25">
      <c r="B253" s="35" t="s">
        <v>140</v>
      </c>
      <c r="C253" s="36" t="s">
        <v>128</v>
      </c>
      <c r="D253" s="35" t="s">
        <v>47</v>
      </c>
      <c r="E253" s="35" t="s">
        <v>30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40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0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40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40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40"/>
      <c r="BS253" s="39"/>
      <c r="BT253" s="39">
        <v>0</v>
      </c>
      <c r="BU253" s="39"/>
      <c r="BV253" s="39"/>
      <c r="BW253" s="39"/>
      <c r="BX253" s="39"/>
      <c r="BY253" s="39"/>
      <c r="BZ253" s="39"/>
      <c r="CA253" s="39"/>
      <c r="CB253" s="41"/>
      <c r="CC253" s="39"/>
      <c r="CD253" s="39"/>
      <c r="CE253" s="40"/>
    </row>
    <row r="254" spans="2:83" collapsed="1" x14ac:dyDescent="0.25">
      <c r="B254" s="32" t="s">
        <v>13</v>
      </c>
      <c r="C254" s="33" t="s">
        <v>133</v>
      </c>
      <c r="D254" s="54" t="s">
        <v>12</v>
      </c>
      <c r="E254" s="54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>
        <f t="shared" ref="BT254" si="10">SUM(BT255:BT301)</f>
        <v>68.613169999999997</v>
      </c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</row>
    <row r="255" spans="2:83" hidden="1" outlineLevel="1" x14ac:dyDescent="0.25">
      <c r="B255" s="35" t="s">
        <v>140</v>
      </c>
      <c r="C255" s="36" t="s">
        <v>133</v>
      </c>
      <c r="D255" s="35" t="s">
        <v>25</v>
      </c>
      <c r="E255" s="35" t="s">
        <v>141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40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0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40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40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40"/>
      <c r="BS255" s="39"/>
      <c r="BT255" s="39">
        <v>0</v>
      </c>
      <c r="BU255" s="39"/>
      <c r="BV255" s="39"/>
      <c r="BW255" s="39"/>
      <c r="BX255" s="39"/>
      <c r="BY255" s="39"/>
      <c r="BZ255" s="39"/>
      <c r="CA255" s="39"/>
      <c r="CB255" s="41"/>
      <c r="CC255" s="39"/>
      <c r="CD255" s="39"/>
      <c r="CE255" s="40"/>
    </row>
    <row r="256" spans="2:83" hidden="1" outlineLevel="1" x14ac:dyDescent="0.25">
      <c r="B256" s="35" t="s">
        <v>140</v>
      </c>
      <c r="C256" s="36" t="s">
        <v>133</v>
      </c>
      <c r="D256" s="35" t="s">
        <v>25</v>
      </c>
      <c r="E256" s="35" t="s">
        <v>27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40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0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40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40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40"/>
      <c r="BS256" s="39"/>
      <c r="BT256" s="39">
        <v>0</v>
      </c>
      <c r="BU256" s="39"/>
      <c r="BV256" s="39"/>
      <c r="BW256" s="39"/>
      <c r="BX256" s="39"/>
      <c r="BY256" s="39"/>
      <c r="BZ256" s="39"/>
      <c r="CA256" s="39"/>
      <c r="CB256" s="41"/>
      <c r="CC256" s="39"/>
      <c r="CD256" s="39"/>
      <c r="CE256" s="40"/>
    </row>
    <row r="257" spans="2:83" hidden="1" outlineLevel="1" x14ac:dyDescent="0.25">
      <c r="B257" s="35" t="s">
        <v>140</v>
      </c>
      <c r="C257" s="36" t="s">
        <v>133</v>
      </c>
      <c r="D257" s="35" t="s">
        <v>25</v>
      </c>
      <c r="E257" s="35" t="s">
        <v>159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40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40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40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40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40"/>
      <c r="BS257" s="39"/>
      <c r="BT257" s="39">
        <v>0</v>
      </c>
      <c r="BU257" s="39"/>
      <c r="BV257" s="39"/>
      <c r="BW257" s="39"/>
      <c r="BX257" s="39"/>
      <c r="BY257" s="39"/>
      <c r="BZ257" s="39"/>
      <c r="CA257" s="39"/>
      <c r="CB257" s="41"/>
      <c r="CC257" s="39"/>
      <c r="CD257" s="39"/>
      <c r="CE257" s="40"/>
    </row>
    <row r="258" spans="2:83" hidden="1" outlineLevel="1" x14ac:dyDescent="0.25">
      <c r="B258" s="35" t="s">
        <v>140</v>
      </c>
      <c r="C258" s="36" t="s">
        <v>133</v>
      </c>
      <c r="D258" s="35" t="s">
        <v>25</v>
      </c>
      <c r="E258" s="35" t="s">
        <v>142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40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40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40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40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40"/>
      <c r="BS258" s="39"/>
      <c r="BT258" s="39">
        <v>0</v>
      </c>
      <c r="BU258" s="39"/>
      <c r="BV258" s="39"/>
      <c r="BW258" s="39"/>
      <c r="BX258" s="39"/>
      <c r="BY258" s="39"/>
      <c r="BZ258" s="39"/>
      <c r="CA258" s="39"/>
      <c r="CB258" s="41"/>
      <c r="CC258" s="39"/>
      <c r="CD258" s="39"/>
      <c r="CE258" s="40"/>
    </row>
    <row r="259" spans="2:83" hidden="1" outlineLevel="1" x14ac:dyDescent="0.25">
      <c r="B259" s="35" t="s">
        <v>140</v>
      </c>
      <c r="C259" s="36" t="s">
        <v>133</v>
      </c>
      <c r="D259" s="35" t="s">
        <v>25</v>
      </c>
      <c r="E259" s="35" t="s">
        <v>28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40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40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40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40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40"/>
      <c r="BS259" s="39"/>
      <c r="BT259" s="39">
        <v>0</v>
      </c>
      <c r="BU259" s="39"/>
      <c r="BV259" s="39"/>
      <c r="BW259" s="39"/>
      <c r="BX259" s="39"/>
      <c r="BY259" s="39"/>
      <c r="BZ259" s="39"/>
      <c r="CA259" s="39"/>
      <c r="CB259" s="41"/>
      <c r="CC259" s="39"/>
      <c r="CD259" s="39"/>
      <c r="CE259" s="40"/>
    </row>
    <row r="260" spans="2:83" hidden="1" outlineLevel="1" x14ac:dyDescent="0.25">
      <c r="B260" s="35" t="s">
        <v>140</v>
      </c>
      <c r="C260" s="36" t="s">
        <v>133</v>
      </c>
      <c r="D260" s="35" t="s">
        <v>25</v>
      </c>
      <c r="E260" s="35" t="s">
        <v>143</v>
      </c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40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40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40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40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40"/>
      <c r="BS260" s="39"/>
      <c r="BT260" s="39">
        <v>0</v>
      </c>
      <c r="BU260" s="39"/>
      <c r="BV260" s="39"/>
      <c r="BW260" s="39"/>
      <c r="BX260" s="39"/>
      <c r="BY260" s="39"/>
      <c r="BZ260" s="39"/>
      <c r="CA260" s="39"/>
      <c r="CB260" s="41"/>
      <c r="CC260" s="39"/>
      <c r="CD260" s="39"/>
      <c r="CE260" s="40"/>
    </row>
    <row r="261" spans="2:83" hidden="1" outlineLevel="1" x14ac:dyDescent="0.25">
      <c r="B261" s="35" t="s">
        <v>140</v>
      </c>
      <c r="C261" s="36" t="s">
        <v>133</v>
      </c>
      <c r="D261" s="35" t="s">
        <v>25</v>
      </c>
      <c r="E261" s="35" t="s">
        <v>162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40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0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40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40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40"/>
      <c r="BS261" s="39"/>
      <c r="BT261" s="39">
        <v>0</v>
      </c>
      <c r="BU261" s="39"/>
      <c r="BV261" s="39"/>
      <c r="BW261" s="39"/>
      <c r="BX261" s="39"/>
      <c r="BY261" s="39"/>
      <c r="BZ261" s="39"/>
      <c r="CA261" s="39"/>
      <c r="CB261" s="41"/>
      <c r="CC261" s="39"/>
      <c r="CD261" s="39"/>
      <c r="CE261" s="40"/>
    </row>
    <row r="262" spans="2:83" hidden="1" outlineLevel="1" x14ac:dyDescent="0.25">
      <c r="B262" s="35" t="s">
        <v>140</v>
      </c>
      <c r="C262" s="36" t="s">
        <v>133</v>
      </c>
      <c r="D262" s="35" t="s">
        <v>25</v>
      </c>
      <c r="E262" s="35" t="s">
        <v>29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40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0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40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40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40"/>
      <c r="BS262" s="39"/>
      <c r="BT262" s="39">
        <v>1.16615</v>
      </c>
      <c r="BU262" s="39"/>
      <c r="BV262" s="39"/>
      <c r="BW262" s="39"/>
      <c r="BX262" s="39"/>
      <c r="BY262" s="39"/>
      <c r="BZ262" s="39"/>
      <c r="CA262" s="39"/>
      <c r="CB262" s="41"/>
      <c r="CC262" s="39"/>
      <c r="CD262" s="39"/>
      <c r="CE262" s="40"/>
    </row>
    <row r="263" spans="2:83" hidden="1" outlineLevel="1" x14ac:dyDescent="0.25">
      <c r="B263" s="35" t="s">
        <v>140</v>
      </c>
      <c r="C263" s="36" t="s">
        <v>133</v>
      </c>
      <c r="D263" s="35" t="s">
        <v>25</v>
      </c>
      <c r="E263" s="35" t="s">
        <v>144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40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0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40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40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40"/>
      <c r="BS263" s="39"/>
      <c r="BT263" s="39">
        <v>0</v>
      </c>
      <c r="BU263" s="39"/>
      <c r="BV263" s="39"/>
      <c r="BW263" s="39"/>
      <c r="BX263" s="39"/>
      <c r="BY263" s="39"/>
      <c r="BZ263" s="39"/>
      <c r="CA263" s="39"/>
      <c r="CB263" s="41"/>
      <c r="CC263" s="39"/>
      <c r="CD263" s="39"/>
      <c r="CE263" s="40"/>
    </row>
    <row r="264" spans="2:83" hidden="1" outlineLevel="1" x14ac:dyDescent="0.25">
      <c r="B264" s="35" t="s">
        <v>140</v>
      </c>
      <c r="C264" s="36" t="s">
        <v>133</v>
      </c>
      <c r="D264" s="35" t="s">
        <v>25</v>
      </c>
      <c r="E264" s="35" t="s">
        <v>163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40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0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40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40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40"/>
      <c r="BS264" s="39"/>
      <c r="BT264" s="39">
        <v>0</v>
      </c>
      <c r="BU264" s="39"/>
      <c r="BV264" s="39"/>
      <c r="BW264" s="39"/>
      <c r="BX264" s="39"/>
      <c r="BY264" s="39"/>
      <c r="BZ264" s="39"/>
      <c r="CA264" s="39"/>
      <c r="CB264" s="41"/>
      <c r="CC264" s="39"/>
      <c r="CD264" s="39"/>
      <c r="CE264" s="40"/>
    </row>
    <row r="265" spans="2:83" hidden="1" outlineLevel="1" x14ac:dyDescent="0.25">
      <c r="B265" s="35" t="s">
        <v>140</v>
      </c>
      <c r="C265" s="36" t="s">
        <v>133</v>
      </c>
      <c r="D265" s="35" t="s">
        <v>25</v>
      </c>
      <c r="E265" s="35" t="s">
        <v>145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40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0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40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40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40"/>
      <c r="BS265" s="39"/>
      <c r="BT265" s="39">
        <v>4.1576899999999997</v>
      </c>
      <c r="BU265" s="39"/>
      <c r="BV265" s="39"/>
      <c r="BW265" s="39"/>
      <c r="BX265" s="39"/>
      <c r="BY265" s="39"/>
      <c r="BZ265" s="39"/>
      <c r="CA265" s="39"/>
      <c r="CB265" s="41"/>
      <c r="CC265" s="39"/>
      <c r="CD265" s="39"/>
      <c r="CE265" s="40"/>
    </row>
    <row r="266" spans="2:83" hidden="1" outlineLevel="1" x14ac:dyDescent="0.25">
      <c r="B266" s="35" t="s">
        <v>140</v>
      </c>
      <c r="C266" s="36" t="s">
        <v>133</v>
      </c>
      <c r="D266" s="35" t="s">
        <v>31</v>
      </c>
      <c r="E266" s="35" t="s">
        <v>32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40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0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40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40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40"/>
      <c r="BS266" s="39"/>
      <c r="BT266" s="39">
        <v>0</v>
      </c>
      <c r="BU266" s="39"/>
      <c r="BV266" s="39"/>
      <c r="BW266" s="39"/>
      <c r="BX266" s="39"/>
      <c r="BY266" s="39"/>
      <c r="BZ266" s="39"/>
      <c r="CA266" s="39"/>
      <c r="CB266" s="41"/>
      <c r="CC266" s="39"/>
      <c r="CD266" s="39"/>
      <c r="CE266" s="40"/>
    </row>
    <row r="267" spans="2:83" hidden="1" outlineLevel="1" x14ac:dyDescent="0.25">
      <c r="B267" s="35" t="s">
        <v>140</v>
      </c>
      <c r="C267" s="36" t="s">
        <v>133</v>
      </c>
      <c r="D267" s="35" t="s">
        <v>31</v>
      </c>
      <c r="E267" s="35" t="s">
        <v>146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40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0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40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40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40"/>
      <c r="BS267" s="39"/>
      <c r="BT267" s="39">
        <v>2.8217500000000002</v>
      </c>
      <c r="BU267" s="39"/>
      <c r="BV267" s="39"/>
      <c r="BW267" s="39"/>
      <c r="BX267" s="39"/>
      <c r="BY267" s="39"/>
      <c r="BZ267" s="39"/>
      <c r="CA267" s="39"/>
      <c r="CB267" s="41"/>
      <c r="CC267" s="39"/>
      <c r="CD267" s="39"/>
      <c r="CE267" s="40"/>
    </row>
    <row r="268" spans="2:83" hidden="1" outlineLevel="1" x14ac:dyDescent="0.25">
      <c r="B268" s="35" t="s">
        <v>140</v>
      </c>
      <c r="C268" s="36" t="s">
        <v>133</v>
      </c>
      <c r="D268" s="35" t="s">
        <v>31</v>
      </c>
      <c r="E268" s="35" t="s">
        <v>33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40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0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40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40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40"/>
      <c r="BS268" s="39"/>
      <c r="BT268" s="39">
        <v>0</v>
      </c>
      <c r="BU268" s="39"/>
      <c r="BV268" s="39"/>
      <c r="BW268" s="39"/>
      <c r="BX268" s="39"/>
      <c r="BY268" s="39"/>
      <c r="BZ268" s="39"/>
      <c r="CA268" s="39"/>
      <c r="CB268" s="41"/>
      <c r="CC268" s="39"/>
      <c r="CD268" s="39"/>
      <c r="CE268" s="40"/>
    </row>
    <row r="269" spans="2:83" hidden="1" outlineLevel="1" x14ac:dyDescent="0.25">
      <c r="B269" s="35" t="s">
        <v>140</v>
      </c>
      <c r="C269" s="36" t="s">
        <v>133</v>
      </c>
      <c r="D269" s="35" t="s">
        <v>31</v>
      </c>
      <c r="E269" s="35" t="s">
        <v>34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40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0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40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40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40"/>
      <c r="BS269" s="39"/>
      <c r="BT269" s="39">
        <v>0</v>
      </c>
      <c r="BU269" s="39"/>
      <c r="BV269" s="39"/>
      <c r="BW269" s="39"/>
      <c r="BX269" s="39"/>
      <c r="BY269" s="39"/>
      <c r="BZ269" s="39"/>
      <c r="CA269" s="39"/>
      <c r="CB269" s="41"/>
      <c r="CC269" s="39"/>
      <c r="CD269" s="39"/>
      <c r="CE269" s="40"/>
    </row>
    <row r="270" spans="2:83" hidden="1" outlineLevel="1" x14ac:dyDescent="0.25">
      <c r="B270" s="35" t="s">
        <v>140</v>
      </c>
      <c r="C270" s="36" t="s">
        <v>133</v>
      </c>
      <c r="D270" s="35" t="s">
        <v>31</v>
      </c>
      <c r="E270" s="35" t="s">
        <v>35</v>
      </c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40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0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40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40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40"/>
      <c r="BS270" s="39"/>
      <c r="BT270" s="39">
        <v>14.780756000000006</v>
      </c>
      <c r="BU270" s="39"/>
      <c r="BV270" s="39"/>
      <c r="BW270" s="39"/>
      <c r="BX270" s="39"/>
      <c r="BY270" s="39"/>
      <c r="BZ270" s="39"/>
      <c r="CA270" s="39"/>
      <c r="CB270" s="41"/>
      <c r="CC270" s="39"/>
      <c r="CD270" s="39"/>
      <c r="CE270" s="40"/>
    </row>
    <row r="271" spans="2:83" hidden="1" outlineLevel="1" x14ac:dyDescent="0.25">
      <c r="B271" s="35" t="s">
        <v>140</v>
      </c>
      <c r="C271" s="36" t="s">
        <v>133</v>
      </c>
      <c r="D271" s="35" t="s">
        <v>31</v>
      </c>
      <c r="E271" s="35" t="s">
        <v>147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40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0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40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40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40"/>
      <c r="BS271" s="39"/>
      <c r="BT271" s="39">
        <v>0</v>
      </c>
      <c r="BU271" s="39"/>
      <c r="BV271" s="39"/>
      <c r="BW271" s="39"/>
      <c r="BX271" s="39"/>
      <c r="BY271" s="39"/>
      <c r="BZ271" s="39"/>
      <c r="CA271" s="39"/>
      <c r="CB271" s="41"/>
      <c r="CC271" s="39"/>
      <c r="CD271" s="39"/>
      <c r="CE271" s="40"/>
    </row>
    <row r="272" spans="2:83" hidden="1" outlineLevel="1" x14ac:dyDescent="0.25">
      <c r="B272" s="35" t="s">
        <v>140</v>
      </c>
      <c r="C272" s="36" t="s">
        <v>133</v>
      </c>
      <c r="D272" s="35" t="s">
        <v>31</v>
      </c>
      <c r="E272" s="35" t="s">
        <v>36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40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0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40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40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40"/>
      <c r="BS272" s="39"/>
      <c r="BT272" s="39">
        <v>0</v>
      </c>
      <c r="BU272" s="39"/>
      <c r="BV272" s="39"/>
      <c r="BW272" s="39"/>
      <c r="BX272" s="39"/>
      <c r="BY272" s="39"/>
      <c r="BZ272" s="39"/>
      <c r="CA272" s="39"/>
      <c r="CB272" s="41"/>
      <c r="CC272" s="39"/>
      <c r="CD272" s="39"/>
      <c r="CE272" s="40"/>
    </row>
    <row r="273" spans="2:83" hidden="1" outlineLevel="1" x14ac:dyDescent="0.25">
      <c r="B273" s="35" t="s">
        <v>140</v>
      </c>
      <c r="C273" s="36" t="s">
        <v>133</v>
      </c>
      <c r="D273" s="35" t="s">
        <v>31</v>
      </c>
      <c r="E273" s="35" t="s">
        <v>148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40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0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40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40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40"/>
      <c r="BS273" s="39"/>
      <c r="BT273" s="39">
        <v>0</v>
      </c>
      <c r="BU273" s="39"/>
      <c r="BV273" s="39"/>
      <c r="BW273" s="39"/>
      <c r="BX273" s="39"/>
      <c r="BY273" s="39"/>
      <c r="BZ273" s="39"/>
      <c r="CA273" s="39"/>
      <c r="CB273" s="41"/>
      <c r="CC273" s="39"/>
      <c r="CD273" s="39"/>
      <c r="CE273" s="40"/>
    </row>
    <row r="274" spans="2:83" hidden="1" outlineLevel="1" x14ac:dyDescent="0.25">
      <c r="B274" s="35" t="s">
        <v>140</v>
      </c>
      <c r="C274" s="36" t="s">
        <v>133</v>
      </c>
      <c r="D274" s="35" t="s">
        <v>31</v>
      </c>
      <c r="E274" s="35" t="s">
        <v>37</v>
      </c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40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0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40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40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40"/>
      <c r="BS274" s="39"/>
      <c r="BT274" s="39">
        <v>35.439248999999997</v>
      </c>
      <c r="BU274" s="39"/>
      <c r="BV274" s="39"/>
      <c r="BW274" s="39"/>
      <c r="BX274" s="39"/>
      <c r="BY274" s="39"/>
      <c r="BZ274" s="39"/>
      <c r="CA274" s="39"/>
      <c r="CB274" s="41"/>
      <c r="CC274" s="39"/>
      <c r="CD274" s="39"/>
      <c r="CE274" s="40"/>
    </row>
    <row r="275" spans="2:83" hidden="1" outlineLevel="1" x14ac:dyDescent="0.25">
      <c r="B275" s="35" t="s">
        <v>140</v>
      </c>
      <c r="C275" s="36" t="s">
        <v>133</v>
      </c>
      <c r="D275" s="35" t="s">
        <v>31</v>
      </c>
      <c r="E275" s="35" t="s">
        <v>38</v>
      </c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40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0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40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40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40"/>
      <c r="BS275" s="39"/>
      <c r="BT275" s="39">
        <v>0</v>
      </c>
      <c r="BU275" s="39"/>
      <c r="BV275" s="39"/>
      <c r="BW275" s="39"/>
      <c r="BX275" s="39"/>
      <c r="BY275" s="39"/>
      <c r="BZ275" s="39"/>
      <c r="CA275" s="39"/>
      <c r="CB275" s="41"/>
      <c r="CC275" s="39"/>
      <c r="CD275" s="39"/>
      <c r="CE275" s="40"/>
    </row>
    <row r="276" spans="2:83" hidden="1" outlineLevel="1" x14ac:dyDescent="0.25">
      <c r="B276" s="35" t="s">
        <v>140</v>
      </c>
      <c r="C276" s="36" t="s">
        <v>133</v>
      </c>
      <c r="D276" s="35" t="s">
        <v>31</v>
      </c>
      <c r="E276" s="35" t="s">
        <v>39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40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40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40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40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40"/>
      <c r="BS276" s="39"/>
      <c r="BT276" s="39">
        <v>0.11639999999999999</v>
      </c>
      <c r="BU276" s="39"/>
      <c r="BV276" s="39"/>
      <c r="BW276" s="39"/>
      <c r="BX276" s="39"/>
      <c r="BY276" s="39"/>
      <c r="BZ276" s="39"/>
      <c r="CA276" s="39"/>
      <c r="CB276" s="41"/>
      <c r="CC276" s="39"/>
      <c r="CD276" s="39"/>
      <c r="CE276" s="40"/>
    </row>
    <row r="277" spans="2:83" hidden="1" outlineLevel="1" x14ac:dyDescent="0.25">
      <c r="B277" s="35" t="s">
        <v>140</v>
      </c>
      <c r="C277" s="36" t="s">
        <v>133</v>
      </c>
      <c r="D277" s="35" t="s">
        <v>40</v>
      </c>
      <c r="E277" s="35" t="s">
        <v>151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40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40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40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40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40"/>
      <c r="BS277" s="39"/>
      <c r="BT277" s="39">
        <v>0</v>
      </c>
      <c r="BU277" s="39"/>
      <c r="BV277" s="39"/>
      <c r="BW277" s="39"/>
      <c r="BX277" s="39"/>
      <c r="BY277" s="39"/>
      <c r="BZ277" s="39"/>
      <c r="CA277" s="39"/>
      <c r="CB277" s="41"/>
      <c r="CC277" s="39"/>
      <c r="CD277" s="39"/>
      <c r="CE277" s="40"/>
    </row>
    <row r="278" spans="2:83" hidden="1" outlineLevel="1" x14ac:dyDescent="0.25">
      <c r="B278" s="35" t="s">
        <v>140</v>
      </c>
      <c r="C278" s="36" t="s">
        <v>133</v>
      </c>
      <c r="D278" s="35" t="s">
        <v>40</v>
      </c>
      <c r="E278" s="35" t="s">
        <v>41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40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40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40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40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40"/>
      <c r="BS278" s="39"/>
      <c r="BT278" s="39">
        <v>7.1897450000000003</v>
      </c>
      <c r="BU278" s="39"/>
      <c r="BV278" s="39"/>
      <c r="BW278" s="39"/>
      <c r="BX278" s="39"/>
      <c r="BY278" s="39"/>
      <c r="BZ278" s="39"/>
      <c r="CA278" s="39"/>
      <c r="CB278" s="41"/>
      <c r="CC278" s="39"/>
      <c r="CD278" s="39"/>
      <c r="CE278" s="40"/>
    </row>
    <row r="279" spans="2:83" hidden="1" outlineLevel="1" x14ac:dyDescent="0.25">
      <c r="B279" s="35" t="s">
        <v>140</v>
      </c>
      <c r="C279" s="36" t="s">
        <v>133</v>
      </c>
      <c r="D279" s="35" t="s">
        <v>40</v>
      </c>
      <c r="E279" s="35" t="s">
        <v>42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40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0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40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40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40"/>
      <c r="BS279" s="39"/>
      <c r="BT279" s="39">
        <v>0</v>
      </c>
      <c r="BU279" s="39"/>
      <c r="BV279" s="39"/>
      <c r="BW279" s="39"/>
      <c r="BX279" s="39"/>
      <c r="BY279" s="39"/>
      <c r="BZ279" s="39"/>
      <c r="CA279" s="39"/>
      <c r="CB279" s="41"/>
      <c r="CC279" s="39"/>
      <c r="CD279" s="39"/>
      <c r="CE279" s="40"/>
    </row>
    <row r="280" spans="2:83" hidden="1" outlineLevel="1" x14ac:dyDescent="0.25">
      <c r="B280" s="35" t="s">
        <v>140</v>
      </c>
      <c r="C280" s="36" t="s">
        <v>133</v>
      </c>
      <c r="D280" s="35" t="s">
        <v>40</v>
      </c>
      <c r="E280" s="35" t="s">
        <v>152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40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0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40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40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40"/>
      <c r="BS280" s="39"/>
      <c r="BT280" s="39">
        <v>0</v>
      </c>
      <c r="BU280" s="39"/>
      <c r="BV280" s="39"/>
      <c r="BW280" s="39"/>
      <c r="BX280" s="39"/>
      <c r="BY280" s="39"/>
      <c r="BZ280" s="39"/>
      <c r="CA280" s="39"/>
      <c r="CB280" s="41"/>
      <c r="CC280" s="39"/>
      <c r="CD280" s="39"/>
      <c r="CE280" s="40"/>
    </row>
    <row r="281" spans="2:83" hidden="1" outlineLevel="1" x14ac:dyDescent="0.25">
      <c r="B281" s="35" t="s">
        <v>140</v>
      </c>
      <c r="C281" s="36" t="s">
        <v>133</v>
      </c>
      <c r="D281" s="35" t="s">
        <v>40</v>
      </c>
      <c r="E281" s="35" t="s">
        <v>43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40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0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40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40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40"/>
      <c r="BS281" s="39"/>
      <c r="BT281" s="39">
        <v>0</v>
      </c>
      <c r="BU281" s="39"/>
      <c r="BV281" s="39"/>
      <c r="BW281" s="39"/>
      <c r="BX281" s="39"/>
      <c r="BY281" s="39"/>
      <c r="BZ281" s="39"/>
      <c r="CA281" s="39"/>
      <c r="CB281" s="41"/>
      <c r="CC281" s="39"/>
      <c r="CD281" s="39"/>
      <c r="CE281" s="40"/>
    </row>
    <row r="282" spans="2:83" hidden="1" outlineLevel="1" x14ac:dyDescent="0.25">
      <c r="B282" s="35" t="s">
        <v>140</v>
      </c>
      <c r="C282" s="36" t="s">
        <v>133</v>
      </c>
      <c r="D282" s="35" t="s">
        <v>40</v>
      </c>
      <c r="E282" s="35" t="s">
        <v>44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40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0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40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40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40"/>
      <c r="BS282" s="39"/>
      <c r="BT282" s="39">
        <v>0</v>
      </c>
      <c r="BU282" s="39"/>
      <c r="BV282" s="39"/>
      <c r="BW282" s="39"/>
      <c r="BX282" s="39"/>
      <c r="BY282" s="39"/>
      <c r="BZ282" s="39"/>
      <c r="CA282" s="39"/>
      <c r="CB282" s="41"/>
      <c r="CC282" s="39"/>
      <c r="CD282" s="39"/>
      <c r="CE282" s="40"/>
    </row>
    <row r="283" spans="2:83" hidden="1" outlineLevel="1" x14ac:dyDescent="0.25">
      <c r="B283" s="35" t="s">
        <v>140</v>
      </c>
      <c r="C283" s="36" t="s">
        <v>133</v>
      </c>
      <c r="D283" s="35" t="s">
        <v>40</v>
      </c>
      <c r="E283" s="35" t="s">
        <v>153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40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0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40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40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40"/>
      <c r="BS283" s="39"/>
      <c r="BT283" s="39">
        <v>0</v>
      </c>
      <c r="BU283" s="39"/>
      <c r="BV283" s="39"/>
      <c r="BW283" s="39"/>
      <c r="BX283" s="39"/>
      <c r="BY283" s="39"/>
      <c r="BZ283" s="39"/>
      <c r="CA283" s="39"/>
      <c r="CB283" s="41"/>
      <c r="CC283" s="39"/>
      <c r="CD283" s="39"/>
      <c r="CE283" s="40"/>
    </row>
    <row r="284" spans="2:83" hidden="1" outlineLevel="1" x14ac:dyDescent="0.25">
      <c r="B284" s="35" t="s">
        <v>140</v>
      </c>
      <c r="C284" s="36" t="s">
        <v>133</v>
      </c>
      <c r="D284" s="35" t="s">
        <v>40</v>
      </c>
      <c r="E284" s="35" t="s">
        <v>45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40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0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40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40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40"/>
      <c r="BS284" s="39"/>
      <c r="BT284" s="39">
        <v>0</v>
      </c>
      <c r="BU284" s="39"/>
      <c r="BV284" s="39"/>
      <c r="BW284" s="39"/>
      <c r="BX284" s="39"/>
      <c r="BY284" s="39"/>
      <c r="BZ284" s="39"/>
      <c r="CA284" s="39"/>
      <c r="CB284" s="41"/>
      <c r="CC284" s="39"/>
      <c r="CD284" s="39"/>
      <c r="CE284" s="40"/>
    </row>
    <row r="285" spans="2:83" hidden="1" outlineLevel="1" x14ac:dyDescent="0.25">
      <c r="B285" s="35" t="s">
        <v>140</v>
      </c>
      <c r="C285" s="36" t="s">
        <v>133</v>
      </c>
      <c r="D285" s="35" t="s">
        <v>46</v>
      </c>
      <c r="E285" s="35" t="s">
        <v>156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40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0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40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40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40"/>
      <c r="BS285" s="39"/>
      <c r="BT285" s="39">
        <v>0</v>
      </c>
      <c r="BU285" s="39"/>
      <c r="BV285" s="39"/>
      <c r="BW285" s="39"/>
      <c r="BX285" s="39"/>
      <c r="BY285" s="39"/>
      <c r="BZ285" s="39"/>
      <c r="CA285" s="39"/>
      <c r="CB285" s="41"/>
      <c r="CC285" s="39"/>
      <c r="CD285" s="39"/>
      <c r="CE285" s="40"/>
    </row>
    <row r="286" spans="2:83" hidden="1" outlineLevel="1" x14ac:dyDescent="0.25">
      <c r="B286" s="35" t="s">
        <v>140</v>
      </c>
      <c r="C286" s="36" t="s">
        <v>133</v>
      </c>
      <c r="D286" s="35" t="s">
        <v>46</v>
      </c>
      <c r="E286" s="35" t="s">
        <v>160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40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0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40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40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40"/>
      <c r="BS286" s="39"/>
      <c r="BT286" s="39">
        <v>0</v>
      </c>
      <c r="BU286" s="39"/>
      <c r="BV286" s="39"/>
      <c r="BW286" s="39"/>
      <c r="BX286" s="39"/>
      <c r="BY286" s="39"/>
      <c r="BZ286" s="39"/>
      <c r="CA286" s="39"/>
      <c r="CB286" s="41"/>
      <c r="CC286" s="39"/>
      <c r="CD286" s="39"/>
      <c r="CE286" s="40"/>
    </row>
    <row r="287" spans="2:83" hidden="1" outlineLevel="1" x14ac:dyDescent="0.25">
      <c r="B287" s="35" t="s">
        <v>140</v>
      </c>
      <c r="C287" s="36" t="s">
        <v>133</v>
      </c>
      <c r="D287" s="35" t="s">
        <v>46</v>
      </c>
      <c r="E287" s="35" t="s">
        <v>46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40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0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40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40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40"/>
      <c r="BS287" s="39"/>
      <c r="BT287" s="39">
        <v>0</v>
      </c>
      <c r="BU287" s="39"/>
      <c r="BV287" s="39"/>
      <c r="BW287" s="39"/>
      <c r="BX287" s="39"/>
      <c r="BY287" s="39"/>
      <c r="BZ287" s="39"/>
      <c r="CA287" s="39"/>
      <c r="CB287" s="41"/>
      <c r="CC287" s="39"/>
      <c r="CD287" s="39"/>
      <c r="CE287" s="40"/>
    </row>
    <row r="288" spans="2:83" hidden="1" outlineLevel="1" x14ac:dyDescent="0.25">
      <c r="B288" s="35" t="s">
        <v>140</v>
      </c>
      <c r="C288" s="36" t="s">
        <v>133</v>
      </c>
      <c r="D288" s="35" t="s">
        <v>46</v>
      </c>
      <c r="E288" s="35" t="s">
        <v>164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40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0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40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40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40"/>
      <c r="BS288" s="39"/>
      <c r="BT288" s="39">
        <v>0</v>
      </c>
      <c r="BU288" s="39"/>
      <c r="BV288" s="39"/>
      <c r="BW288" s="39"/>
      <c r="BX288" s="39"/>
      <c r="BY288" s="39"/>
      <c r="BZ288" s="39"/>
      <c r="CA288" s="39"/>
      <c r="CB288" s="41"/>
      <c r="CC288" s="39"/>
      <c r="CD288" s="39"/>
      <c r="CE288" s="40"/>
    </row>
    <row r="289" spans="2:83" hidden="1" outlineLevel="1" x14ac:dyDescent="0.25">
      <c r="B289" s="35" t="s">
        <v>140</v>
      </c>
      <c r="C289" s="36" t="s">
        <v>133</v>
      </c>
      <c r="D289" s="35" t="s">
        <v>46</v>
      </c>
      <c r="E289" s="35" t="s">
        <v>165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40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0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40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40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40"/>
      <c r="BS289" s="39"/>
      <c r="BT289" s="39">
        <v>0</v>
      </c>
      <c r="BU289" s="39"/>
      <c r="BV289" s="39"/>
      <c r="BW289" s="39"/>
      <c r="BX289" s="39"/>
      <c r="BY289" s="39"/>
      <c r="BZ289" s="39"/>
      <c r="CA289" s="39"/>
      <c r="CB289" s="41"/>
      <c r="CC289" s="39"/>
      <c r="CD289" s="39"/>
      <c r="CE289" s="40"/>
    </row>
    <row r="290" spans="2:83" hidden="1" outlineLevel="1" x14ac:dyDescent="0.25">
      <c r="B290" s="35" t="s">
        <v>140</v>
      </c>
      <c r="C290" s="36" t="s">
        <v>133</v>
      </c>
      <c r="D290" s="35" t="s">
        <v>47</v>
      </c>
      <c r="E290" s="35" t="s">
        <v>26</v>
      </c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40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0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40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40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40"/>
      <c r="BS290" s="39"/>
      <c r="BT290" s="39">
        <v>0</v>
      </c>
      <c r="BU290" s="39"/>
      <c r="BV290" s="39"/>
      <c r="BW290" s="39"/>
      <c r="BX290" s="39"/>
      <c r="BY290" s="39"/>
      <c r="BZ290" s="39"/>
      <c r="CA290" s="39"/>
      <c r="CB290" s="41"/>
      <c r="CC290" s="39"/>
      <c r="CD290" s="39"/>
      <c r="CE290" s="40"/>
    </row>
    <row r="291" spans="2:83" hidden="1" outlineLevel="1" x14ac:dyDescent="0.25">
      <c r="B291" s="35" t="s">
        <v>140</v>
      </c>
      <c r="C291" s="36" t="s">
        <v>133</v>
      </c>
      <c r="D291" s="35" t="s">
        <v>47</v>
      </c>
      <c r="E291" s="35" t="s">
        <v>48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40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0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40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40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40"/>
      <c r="BS291" s="39"/>
      <c r="BT291" s="39">
        <v>0</v>
      </c>
      <c r="BU291" s="39"/>
      <c r="BV291" s="39"/>
      <c r="BW291" s="39"/>
      <c r="BX291" s="39"/>
      <c r="BY291" s="39"/>
      <c r="BZ291" s="39"/>
      <c r="CA291" s="39"/>
      <c r="CB291" s="41"/>
      <c r="CC291" s="39"/>
      <c r="CD291" s="39"/>
      <c r="CE291" s="40"/>
    </row>
    <row r="292" spans="2:83" hidden="1" outlineLevel="1" x14ac:dyDescent="0.25">
      <c r="B292" s="35" t="s">
        <v>140</v>
      </c>
      <c r="C292" s="36" t="s">
        <v>133</v>
      </c>
      <c r="D292" s="35" t="s">
        <v>47</v>
      </c>
      <c r="E292" s="35" t="s">
        <v>49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40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0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40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40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40"/>
      <c r="BS292" s="39"/>
      <c r="BT292" s="39">
        <v>0</v>
      </c>
      <c r="BU292" s="39"/>
      <c r="BV292" s="39"/>
      <c r="BW292" s="39"/>
      <c r="BX292" s="39"/>
      <c r="BY292" s="39"/>
      <c r="BZ292" s="39"/>
      <c r="CA292" s="39"/>
      <c r="CB292" s="41"/>
      <c r="CC292" s="39"/>
      <c r="CD292" s="39"/>
      <c r="CE292" s="40"/>
    </row>
    <row r="293" spans="2:83" hidden="1" outlineLevel="1" x14ac:dyDescent="0.25">
      <c r="B293" s="35" t="s">
        <v>140</v>
      </c>
      <c r="C293" s="36" t="s">
        <v>133</v>
      </c>
      <c r="D293" s="35" t="s">
        <v>47</v>
      </c>
      <c r="E293" s="35" t="s">
        <v>50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40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0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40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40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40"/>
      <c r="BS293" s="39"/>
      <c r="BT293" s="39">
        <v>2.2073800000000001</v>
      </c>
      <c r="BU293" s="39"/>
      <c r="BV293" s="39"/>
      <c r="BW293" s="39"/>
      <c r="BX293" s="39"/>
      <c r="BY293" s="39"/>
      <c r="BZ293" s="39"/>
      <c r="CA293" s="39"/>
      <c r="CB293" s="41"/>
      <c r="CC293" s="39"/>
      <c r="CD293" s="39"/>
      <c r="CE293" s="40"/>
    </row>
    <row r="294" spans="2:83" hidden="1" outlineLevel="1" x14ac:dyDescent="0.25">
      <c r="B294" s="35" t="s">
        <v>140</v>
      </c>
      <c r="C294" s="36" t="s">
        <v>133</v>
      </c>
      <c r="D294" s="35" t="s">
        <v>47</v>
      </c>
      <c r="E294" s="35" t="s">
        <v>51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40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0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40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40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40"/>
      <c r="BS294" s="39"/>
      <c r="BT294" s="39">
        <v>0</v>
      </c>
      <c r="BU294" s="39"/>
      <c r="BV294" s="39"/>
      <c r="BW294" s="39"/>
      <c r="BX294" s="39"/>
      <c r="BY294" s="39"/>
      <c r="BZ294" s="39"/>
      <c r="CA294" s="39"/>
      <c r="CB294" s="41"/>
      <c r="CC294" s="39"/>
      <c r="CD294" s="39"/>
      <c r="CE294" s="40"/>
    </row>
    <row r="295" spans="2:83" hidden="1" outlineLevel="1" x14ac:dyDescent="0.25">
      <c r="B295" s="35" t="s">
        <v>140</v>
      </c>
      <c r="C295" s="36" t="s">
        <v>133</v>
      </c>
      <c r="D295" s="35" t="s">
        <v>47</v>
      </c>
      <c r="E295" s="35" t="s">
        <v>157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40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0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40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40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40"/>
      <c r="BS295" s="39"/>
      <c r="BT295" s="39">
        <v>0</v>
      </c>
      <c r="BU295" s="39"/>
      <c r="BV295" s="39"/>
      <c r="BW295" s="39"/>
      <c r="BX295" s="39"/>
      <c r="BY295" s="39"/>
      <c r="BZ295" s="39"/>
      <c r="CA295" s="39"/>
      <c r="CB295" s="41"/>
      <c r="CC295" s="39"/>
      <c r="CD295" s="39"/>
      <c r="CE295" s="40"/>
    </row>
    <row r="296" spans="2:83" hidden="1" outlineLevel="1" x14ac:dyDescent="0.25">
      <c r="B296" s="35" t="s">
        <v>140</v>
      </c>
      <c r="C296" s="36" t="s">
        <v>133</v>
      </c>
      <c r="D296" s="35" t="s">
        <v>47</v>
      </c>
      <c r="E296" s="35" t="s">
        <v>52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40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0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40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40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40"/>
      <c r="BS296" s="39"/>
      <c r="BT296" s="39">
        <v>0</v>
      </c>
      <c r="BU296" s="39"/>
      <c r="BV296" s="39"/>
      <c r="BW296" s="39"/>
      <c r="BX296" s="39"/>
      <c r="BY296" s="39"/>
      <c r="BZ296" s="39"/>
      <c r="CA296" s="39"/>
      <c r="CB296" s="41"/>
      <c r="CC296" s="39"/>
      <c r="CD296" s="39"/>
      <c r="CE296" s="40"/>
    </row>
    <row r="297" spans="2:83" hidden="1" outlineLevel="1" x14ac:dyDescent="0.25">
      <c r="B297" s="35" t="s">
        <v>140</v>
      </c>
      <c r="C297" s="36" t="s">
        <v>133</v>
      </c>
      <c r="D297" s="35" t="s">
        <v>47</v>
      </c>
      <c r="E297" s="35" t="s">
        <v>53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40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0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40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40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40"/>
      <c r="BS297" s="39"/>
      <c r="BT297" s="39">
        <v>0</v>
      </c>
      <c r="BU297" s="39"/>
      <c r="BV297" s="39"/>
      <c r="BW297" s="39"/>
      <c r="BX297" s="39"/>
      <c r="BY297" s="39"/>
      <c r="BZ297" s="39"/>
      <c r="CA297" s="39"/>
      <c r="CB297" s="41"/>
      <c r="CC297" s="39"/>
      <c r="CD297" s="39"/>
      <c r="CE297" s="40"/>
    </row>
    <row r="298" spans="2:83" hidden="1" outlineLevel="1" x14ac:dyDescent="0.25">
      <c r="B298" s="35" t="s">
        <v>140</v>
      </c>
      <c r="C298" s="36" t="s">
        <v>133</v>
      </c>
      <c r="D298" s="35" t="s">
        <v>47</v>
      </c>
      <c r="E298" s="35" t="s">
        <v>54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40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0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40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40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40"/>
      <c r="BS298" s="39"/>
      <c r="BT298" s="39">
        <v>0</v>
      </c>
      <c r="BU298" s="39"/>
      <c r="BV298" s="39"/>
      <c r="BW298" s="39"/>
      <c r="BX298" s="39"/>
      <c r="BY298" s="39"/>
      <c r="BZ298" s="39"/>
      <c r="CA298" s="39"/>
      <c r="CB298" s="41"/>
      <c r="CC298" s="39"/>
      <c r="CD298" s="39"/>
      <c r="CE298" s="40"/>
    </row>
    <row r="299" spans="2:83" hidden="1" outlineLevel="1" x14ac:dyDescent="0.25">
      <c r="B299" s="35" t="s">
        <v>140</v>
      </c>
      <c r="C299" s="36" t="s">
        <v>133</v>
      </c>
      <c r="D299" s="35" t="s">
        <v>47</v>
      </c>
      <c r="E299" s="35" t="s">
        <v>55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40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0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40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40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40"/>
      <c r="BS299" s="39"/>
      <c r="BT299" s="39">
        <v>0</v>
      </c>
      <c r="BU299" s="39"/>
      <c r="BV299" s="39"/>
      <c r="BW299" s="39"/>
      <c r="BX299" s="39"/>
      <c r="BY299" s="39"/>
      <c r="BZ299" s="39"/>
      <c r="CA299" s="39"/>
      <c r="CB299" s="41"/>
      <c r="CC299" s="39"/>
      <c r="CD299" s="39"/>
      <c r="CE299" s="40"/>
    </row>
    <row r="300" spans="2:83" hidden="1" outlineLevel="1" x14ac:dyDescent="0.25">
      <c r="B300" s="35" t="s">
        <v>140</v>
      </c>
      <c r="C300" s="36" t="s">
        <v>133</v>
      </c>
      <c r="D300" s="35" t="s">
        <v>47</v>
      </c>
      <c r="E300" s="35" t="s">
        <v>158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40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0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40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40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40"/>
      <c r="BS300" s="39"/>
      <c r="BT300" s="39">
        <v>0.73404999999999998</v>
      </c>
      <c r="BU300" s="39"/>
      <c r="BV300" s="39"/>
      <c r="BW300" s="39"/>
      <c r="BX300" s="39"/>
      <c r="BY300" s="39"/>
      <c r="BZ300" s="39"/>
      <c r="CA300" s="39"/>
      <c r="CB300" s="41"/>
      <c r="CC300" s="39"/>
      <c r="CD300" s="39"/>
      <c r="CE300" s="40"/>
    </row>
    <row r="301" spans="2:83" hidden="1" outlineLevel="1" x14ac:dyDescent="0.25">
      <c r="B301" s="35" t="s">
        <v>140</v>
      </c>
      <c r="C301" s="36" t="s">
        <v>133</v>
      </c>
      <c r="D301" s="35" t="s">
        <v>47</v>
      </c>
      <c r="E301" s="35" t="s">
        <v>30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40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0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40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40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40"/>
      <c r="BS301" s="39"/>
      <c r="BT301" s="39">
        <v>0</v>
      </c>
      <c r="BU301" s="39"/>
      <c r="BV301" s="39"/>
      <c r="BW301" s="39"/>
      <c r="BX301" s="39"/>
      <c r="BY301" s="39"/>
      <c r="BZ301" s="39"/>
      <c r="CA301" s="39"/>
      <c r="CB301" s="41"/>
      <c r="CC301" s="39"/>
      <c r="CD301" s="39"/>
      <c r="CE301" s="40"/>
    </row>
    <row r="302" spans="2:83" collapsed="1" x14ac:dyDescent="0.25">
      <c r="B302" s="32" t="s">
        <v>13</v>
      </c>
      <c r="C302" s="33" t="s">
        <v>137</v>
      </c>
      <c r="D302" s="54" t="s">
        <v>12</v>
      </c>
      <c r="E302" s="54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>
        <f t="shared" ref="BT302" si="11">SUM(BT303:BT340)</f>
        <v>8.9577061600000008</v>
      </c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</row>
    <row r="303" spans="2:83" hidden="1" outlineLevel="1" x14ac:dyDescent="0.25">
      <c r="B303" s="35" t="s">
        <v>140</v>
      </c>
      <c r="C303" s="36" t="s">
        <v>137</v>
      </c>
      <c r="D303" s="35" t="s">
        <v>25</v>
      </c>
      <c r="E303" s="35" t="s">
        <v>27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40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0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40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40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40"/>
      <c r="BS303" s="39"/>
      <c r="BT303" s="39">
        <v>0</v>
      </c>
      <c r="BU303" s="39"/>
      <c r="BV303" s="39"/>
      <c r="BW303" s="39"/>
      <c r="BX303" s="39"/>
      <c r="BY303" s="39"/>
      <c r="BZ303" s="39"/>
      <c r="CA303" s="39"/>
      <c r="CB303" s="41"/>
      <c r="CC303" s="39"/>
      <c r="CD303" s="39"/>
      <c r="CE303" s="40"/>
    </row>
    <row r="304" spans="2:83" hidden="1" outlineLevel="1" x14ac:dyDescent="0.25">
      <c r="B304" s="35" t="s">
        <v>140</v>
      </c>
      <c r="C304" s="36" t="s">
        <v>137</v>
      </c>
      <c r="D304" s="35" t="s">
        <v>25</v>
      </c>
      <c r="E304" s="35" t="s">
        <v>159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40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0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40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40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40"/>
      <c r="BS304" s="39"/>
      <c r="BT304" s="39">
        <v>0</v>
      </c>
      <c r="BU304" s="39"/>
      <c r="BV304" s="39"/>
      <c r="BW304" s="39"/>
      <c r="BX304" s="39"/>
      <c r="BY304" s="39"/>
      <c r="BZ304" s="39"/>
      <c r="CA304" s="39"/>
      <c r="CB304" s="41"/>
      <c r="CC304" s="39"/>
      <c r="CD304" s="39"/>
      <c r="CE304" s="40"/>
    </row>
    <row r="305" spans="2:83" hidden="1" outlineLevel="1" x14ac:dyDescent="0.25">
      <c r="B305" s="35" t="s">
        <v>140</v>
      </c>
      <c r="C305" s="36" t="s">
        <v>137</v>
      </c>
      <c r="D305" s="35" t="s">
        <v>25</v>
      </c>
      <c r="E305" s="35" t="s">
        <v>142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40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0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40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40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40"/>
      <c r="BS305" s="39"/>
      <c r="BT305" s="39">
        <v>0</v>
      </c>
      <c r="BU305" s="39"/>
      <c r="BV305" s="39"/>
      <c r="BW305" s="39"/>
      <c r="BX305" s="39"/>
      <c r="BY305" s="39"/>
      <c r="BZ305" s="39"/>
      <c r="CA305" s="39"/>
      <c r="CB305" s="41"/>
      <c r="CC305" s="39"/>
      <c r="CD305" s="39"/>
      <c r="CE305" s="40"/>
    </row>
    <row r="306" spans="2:83" hidden="1" outlineLevel="1" x14ac:dyDescent="0.25">
      <c r="B306" s="35" t="s">
        <v>140</v>
      </c>
      <c r="C306" s="36" t="s">
        <v>137</v>
      </c>
      <c r="D306" s="35" t="s">
        <v>25</v>
      </c>
      <c r="E306" s="35" t="s">
        <v>28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40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0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40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40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40"/>
      <c r="BS306" s="39"/>
      <c r="BT306" s="39">
        <v>0</v>
      </c>
      <c r="BU306" s="39"/>
      <c r="BV306" s="39"/>
      <c r="BW306" s="39"/>
      <c r="BX306" s="39"/>
      <c r="BY306" s="39"/>
      <c r="BZ306" s="39"/>
      <c r="CA306" s="39"/>
      <c r="CB306" s="41"/>
      <c r="CC306" s="39"/>
      <c r="CD306" s="39"/>
      <c r="CE306" s="40"/>
    </row>
    <row r="307" spans="2:83" hidden="1" outlineLevel="1" x14ac:dyDescent="0.25">
      <c r="B307" s="35" t="s">
        <v>140</v>
      </c>
      <c r="C307" s="36" t="s">
        <v>137</v>
      </c>
      <c r="D307" s="35" t="s">
        <v>25</v>
      </c>
      <c r="E307" s="35" t="s">
        <v>162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40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0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40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40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40"/>
      <c r="BS307" s="39"/>
      <c r="BT307" s="39">
        <v>0</v>
      </c>
      <c r="BU307" s="39"/>
      <c r="BV307" s="39"/>
      <c r="BW307" s="39"/>
      <c r="BX307" s="39"/>
      <c r="BY307" s="39"/>
      <c r="BZ307" s="39"/>
      <c r="CA307" s="39"/>
      <c r="CB307" s="41"/>
      <c r="CC307" s="39"/>
      <c r="CD307" s="39"/>
      <c r="CE307" s="40"/>
    </row>
    <row r="308" spans="2:83" hidden="1" outlineLevel="1" x14ac:dyDescent="0.25">
      <c r="B308" s="35" t="s">
        <v>140</v>
      </c>
      <c r="C308" s="36" t="s">
        <v>137</v>
      </c>
      <c r="D308" s="35" t="s">
        <v>25</v>
      </c>
      <c r="E308" s="35" t="s">
        <v>29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40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0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40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40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40"/>
      <c r="BS308" s="39"/>
      <c r="BT308" s="39">
        <v>0</v>
      </c>
      <c r="BU308" s="39"/>
      <c r="BV308" s="39"/>
      <c r="BW308" s="39"/>
      <c r="BX308" s="39"/>
      <c r="BY308" s="39"/>
      <c r="BZ308" s="39"/>
      <c r="CA308" s="39"/>
      <c r="CB308" s="41"/>
      <c r="CC308" s="39"/>
      <c r="CD308" s="39"/>
      <c r="CE308" s="40"/>
    </row>
    <row r="309" spans="2:83" hidden="1" outlineLevel="1" x14ac:dyDescent="0.25">
      <c r="B309" s="35" t="s">
        <v>140</v>
      </c>
      <c r="C309" s="36" t="s">
        <v>137</v>
      </c>
      <c r="D309" s="35" t="s">
        <v>25</v>
      </c>
      <c r="E309" s="35" t="s">
        <v>144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40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0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40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40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40"/>
      <c r="BS309" s="39"/>
      <c r="BT309" s="39">
        <v>0</v>
      </c>
      <c r="BU309" s="39"/>
      <c r="BV309" s="39"/>
      <c r="BW309" s="39"/>
      <c r="BX309" s="39"/>
      <c r="BY309" s="39"/>
      <c r="BZ309" s="39"/>
      <c r="CA309" s="39"/>
      <c r="CB309" s="41"/>
      <c r="CC309" s="39"/>
      <c r="CD309" s="39"/>
      <c r="CE309" s="40"/>
    </row>
    <row r="310" spans="2:83" hidden="1" outlineLevel="1" x14ac:dyDescent="0.25">
      <c r="B310" s="35" t="s">
        <v>140</v>
      </c>
      <c r="C310" s="36" t="s">
        <v>137</v>
      </c>
      <c r="D310" s="35" t="s">
        <v>25</v>
      </c>
      <c r="E310" s="35" t="s">
        <v>166</v>
      </c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40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0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40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40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40"/>
      <c r="BS310" s="39"/>
      <c r="BT310" s="39">
        <v>0</v>
      </c>
      <c r="BU310" s="39"/>
      <c r="BV310" s="39"/>
      <c r="BW310" s="39"/>
      <c r="BX310" s="39"/>
      <c r="BY310" s="39"/>
      <c r="BZ310" s="39"/>
      <c r="CA310" s="39"/>
      <c r="CB310" s="41"/>
      <c r="CC310" s="39"/>
      <c r="CD310" s="39"/>
      <c r="CE310" s="40"/>
    </row>
    <row r="311" spans="2:83" hidden="1" outlineLevel="1" x14ac:dyDescent="0.25">
      <c r="B311" s="35" t="s">
        <v>140</v>
      </c>
      <c r="C311" s="36" t="s">
        <v>137</v>
      </c>
      <c r="D311" s="35" t="s">
        <v>25</v>
      </c>
      <c r="E311" s="35" t="s">
        <v>163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40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0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40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40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40"/>
      <c r="BS311" s="39"/>
      <c r="BT311" s="39">
        <v>0.20689999999999997</v>
      </c>
      <c r="BU311" s="39"/>
      <c r="BV311" s="39"/>
      <c r="BW311" s="39"/>
      <c r="BX311" s="39"/>
      <c r="BY311" s="39"/>
      <c r="BZ311" s="39"/>
      <c r="CA311" s="39"/>
      <c r="CB311" s="41"/>
      <c r="CC311" s="39"/>
      <c r="CD311" s="39"/>
      <c r="CE311" s="40"/>
    </row>
    <row r="312" spans="2:83" hidden="1" outlineLevel="1" x14ac:dyDescent="0.25">
      <c r="B312" s="35" t="s">
        <v>140</v>
      </c>
      <c r="C312" s="36" t="s">
        <v>137</v>
      </c>
      <c r="D312" s="35" t="s">
        <v>25</v>
      </c>
      <c r="E312" s="35" t="s">
        <v>145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40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0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40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40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40"/>
      <c r="BS312" s="39"/>
      <c r="BT312" s="39">
        <v>1.2822</v>
      </c>
      <c r="BU312" s="39"/>
      <c r="BV312" s="39"/>
      <c r="BW312" s="39"/>
      <c r="BX312" s="39"/>
      <c r="BY312" s="39"/>
      <c r="BZ312" s="39"/>
      <c r="CA312" s="39"/>
      <c r="CB312" s="41"/>
      <c r="CC312" s="39"/>
      <c r="CD312" s="39"/>
      <c r="CE312" s="40"/>
    </row>
    <row r="313" spans="2:83" hidden="1" outlineLevel="1" x14ac:dyDescent="0.25">
      <c r="B313" s="35" t="s">
        <v>140</v>
      </c>
      <c r="C313" s="36" t="s">
        <v>137</v>
      </c>
      <c r="D313" s="35" t="s">
        <v>31</v>
      </c>
      <c r="E313" s="35" t="s">
        <v>146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40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0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40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40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40"/>
      <c r="BS313" s="39"/>
      <c r="BT313" s="39">
        <v>0</v>
      </c>
      <c r="BU313" s="39"/>
      <c r="BV313" s="39"/>
      <c r="BW313" s="39"/>
      <c r="BX313" s="39"/>
      <c r="BY313" s="39"/>
      <c r="BZ313" s="39"/>
      <c r="CA313" s="39"/>
      <c r="CB313" s="41"/>
      <c r="CC313" s="39"/>
      <c r="CD313" s="39"/>
      <c r="CE313" s="40"/>
    </row>
    <row r="314" spans="2:83" hidden="1" outlineLevel="1" x14ac:dyDescent="0.25">
      <c r="B314" s="35" t="s">
        <v>140</v>
      </c>
      <c r="C314" s="36" t="s">
        <v>137</v>
      </c>
      <c r="D314" s="35" t="s">
        <v>31</v>
      </c>
      <c r="E314" s="35" t="s">
        <v>33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40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0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40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40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40"/>
      <c r="BS314" s="39"/>
      <c r="BT314" s="39">
        <v>0</v>
      </c>
      <c r="BU314" s="39"/>
      <c r="BV314" s="39"/>
      <c r="BW314" s="39"/>
      <c r="BX314" s="39"/>
      <c r="BY314" s="39"/>
      <c r="BZ314" s="39"/>
      <c r="CA314" s="39"/>
      <c r="CB314" s="41"/>
      <c r="CC314" s="39"/>
      <c r="CD314" s="39"/>
      <c r="CE314" s="40"/>
    </row>
    <row r="315" spans="2:83" hidden="1" outlineLevel="1" x14ac:dyDescent="0.25">
      <c r="B315" s="35" t="s">
        <v>140</v>
      </c>
      <c r="C315" s="36" t="s">
        <v>137</v>
      </c>
      <c r="D315" s="35" t="s">
        <v>31</v>
      </c>
      <c r="E315" s="35" t="s">
        <v>34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40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40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40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40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40"/>
      <c r="BS315" s="39"/>
      <c r="BT315" s="39">
        <v>1.9E-2</v>
      </c>
      <c r="BU315" s="39"/>
      <c r="BV315" s="39"/>
      <c r="BW315" s="39"/>
      <c r="BX315" s="39"/>
      <c r="BY315" s="39"/>
      <c r="BZ315" s="39"/>
      <c r="CA315" s="39"/>
      <c r="CB315" s="41"/>
      <c r="CC315" s="39"/>
      <c r="CD315" s="39"/>
      <c r="CE315" s="40"/>
    </row>
    <row r="316" spans="2:83" hidden="1" outlineLevel="1" x14ac:dyDescent="0.25">
      <c r="B316" s="35" t="s">
        <v>140</v>
      </c>
      <c r="C316" s="36" t="s">
        <v>137</v>
      </c>
      <c r="D316" s="35" t="s">
        <v>31</v>
      </c>
      <c r="E316" s="35" t="s">
        <v>35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40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40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40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40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40"/>
      <c r="BS316" s="39"/>
      <c r="BT316" s="39">
        <v>0.85135000000000005</v>
      </c>
      <c r="BU316" s="39"/>
      <c r="BV316" s="39"/>
      <c r="BW316" s="39"/>
      <c r="BX316" s="39"/>
      <c r="BY316" s="39"/>
      <c r="BZ316" s="39"/>
      <c r="CA316" s="39"/>
      <c r="CB316" s="41"/>
      <c r="CC316" s="39"/>
      <c r="CD316" s="39"/>
      <c r="CE316" s="40"/>
    </row>
    <row r="317" spans="2:83" hidden="1" outlineLevel="1" x14ac:dyDescent="0.25">
      <c r="B317" s="35" t="s">
        <v>140</v>
      </c>
      <c r="C317" s="36" t="s">
        <v>137</v>
      </c>
      <c r="D317" s="35" t="s">
        <v>31</v>
      </c>
      <c r="E317" s="35" t="s">
        <v>147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40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40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40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40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40"/>
      <c r="BS317" s="39"/>
      <c r="BT317" s="39">
        <v>0</v>
      </c>
      <c r="BU317" s="39"/>
      <c r="BV317" s="39"/>
      <c r="BW317" s="39"/>
      <c r="BX317" s="39"/>
      <c r="BY317" s="39"/>
      <c r="BZ317" s="39"/>
      <c r="CA317" s="39"/>
      <c r="CB317" s="41"/>
      <c r="CC317" s="39"/>
      <c r="CD317" s="39"/>
      <c r="CE317" s="40"/>
    </row>
    <row r="318" spans="2:83" hidden="1" outlineLevel="1" x14ac:dyDescent="0.25">
      <c r="B318" s="35" t="s">
        <v>140</v>
      </c>
      <c r="C318" s="36" t="s">
        <v>137</v>
      </c>
      <c r="D318" s="35" t="s">
        <v>31</v>
      </c>
      <c r="E318" s="35" t="s">
        <v>148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40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40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40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40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40"/>
      <c r="BS318" s="39"/>
      <c r="BT318" s="39">
        <v>0</v>
      </c>
      <c r="BU318" s="39"/>
      <c r="BV318" s="39"/>
      <c r="BW318" s="39"/>
      <c r="BX318" s="39"/>
      <c r="BY318" s="39"/>
      <c r="BZ318" s="39"/>
      <c r="CA318" s="39"/>
      <c r="CB318" s="41"/>
      <c r="CC318" s="39"/>
      <c r="CD318" s="39"/>
      <c r="CE318" s="40"/>
    </row>
    <row r="319" spans="2:83" hidden="1" outlineLevel="1" x14ac:dyDescent="0.25">
      <c r="B319" s="35" t="s">
        <v>140</v>
      </c>
      <c r="C319" s="36" t="s">
        <v>137</v>
      </c>
      <c r="D319" s="35" t="s">
        <v>31</v>
      </c>
      <c r="E319" s="35" t="s">
        <v>37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40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40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40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40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40"/>
      <c r="BS319" s="39"/>
      <c r="BT319" s="39">
        <v>0.98919999999999997</v>
      </c>
      <c r="BU319" s="39"/>
      <c r="BV319" s="39"/>
      <c r="BW319" s="39"/>
      <c r="BX319" s="39"/>
      <c r="BY319" s="39"/>
      <c r="BZ319" s="39"/>
      <c r="CA319" s="39"/>
      <c r="CB319" s="41"/>
      <c r="CC319" s="39"/>
      <c r="CD319" s="39"/>
      <c r="CE319" s="40"/>
    </row>
    <row r="320" spans="2:83" hidden="1" outlineLevel="1" x14ac:dyDescent="0.25">
      <c r="B320" s="35" t="s">
        <v>140</v>
      </c>
      <c r="C320" s="36" t="s">
        <v>137</v>
      </c>
      <c r="D320" s="35" t="s">
        <v>31</v>
      </c>
      <c r="E320" s="35" t="s">
        <v>38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40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40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40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40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40"/>
      <c r="BS320" s="39"/>
      <c r="BT320" s="39">
        <v>0</v>
      </c>
      <c r="BU320" s="39"/>
      <c r="BV320" s="39"/>
      <c r="BW320" s="39"/>
      <c r="BX320" s="39"/>
      <c r="BY320" s="39"/>
      <c r="BZ320" s="39"/>
      <c r="CA320" s="39"/>
      <c r="CB320" s="41"/>
      <c r="CC320" s="39"/>
      <c r="CD320" s="39"/>
      <c r="CE320" s="40"/>
    </row>
    <row r="321" spans="2:83" hidden="1" outlineLevel="1" x14ac:dyDescent="0.25">
      <c r="B321" s="35" t="s">
        <v>140</v>
      </c>
      <c r="C321" s="36" t="s">
        <v>137</v>
      </c>
      <c r="D321" s="35" t="s">
        <v>31</v>
      </c>
      <c r="E321" s="35" t="s">
        <v>39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40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40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40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40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40"/>
      <c r="BS321" s="39"/>
      <c r="BT321" s="39">
        <v>0.15394999999999998</v>
      </c>
      <c r="BU321" s="39"/>
      <c r="BV321" s="39"/>
      <c r="BW321" s="39"/>
      <c r="BX321" s="39"/>
      <c r="BY321" s="39"/>
      <c r="BZ321" s="39"/>
      <c r="CA321" s="39"/>
      <c r="CB321" s="41"/>
      <c r="CC321" s="39"/>
      <c r="CD321" s="39"/>
      <c r="CE321" s="40"/>
    </row>
    <row r="322" spans="2:83" hidden="1" outlineLevel="1" x14ac:dyDescent="0.25">
      <c r="B322" s="35" t="s">
        <v>140</v>
      </c>
      <c r="C322" s="36" t="s">
        <v>137</v>
      </c>
      <c r="D322" s="35" t="s">
        <v>40</v>
      </c>
      <c r="E322" s="35" t="s">
        <v>151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40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40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40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40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40"/>
      <c r="BS322" s="39"/>
      <c r="BT322" s="39">
        <v>0</v>
      </c>
      <c r="BU322" s="39"/>
      <c r="BV322" s="39"/>
      <c r="BW322" s="39"/>
      <c r="BX322" s="39"/>
      <c r="BY322" s="39"/>
      <c r="BZ322" s="39"/>
      <c r="CA322" s="39"/>
      <c r="CB322" s="41"/>
      <c r="CC322" s="39"/>
      <c r="CD322" s="39"/>
      <c r="CE322" s="40"/>
    </row>
    <row r="323" spans="2:83" hidden="1" outlineLevel="1" x14ac:dyDescent="0.25">
      <c r="B323" s="35" t="s">
        <v>140</v>
      </c>
      <c r="C323" s="36" t="s">
        <v>137</v>
      </c>
      <c r="D323" s="35" t="s">
        <v>40</v>
      </c>
      <c r="E323" s="35" t="s">
        <v>41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40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40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40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40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40"/>
      <c r="BS323" s="39"/>
      <c r="BT323" s="39">
        <v>4.7273000000000005</v>
      </c>
      <c r="BU323" s="39"/>
      <c r="BV323" s="39"/>
      <c r="BW323" s="39"/>
      <c r="BX323" s="39"/>
      <c r="BY323" s="39"/>
      <c r="BZ323" s="39"/>
      <c r="CA323" s="39"/>
      <c r="CB323" s="41"/>
      <c r="CC323" s="39"/>
      <c r="CD323" s="39"/>
      <c r="CE323" s="40"/>
    </row>
    <row r="324" spans="2:83" hidden="1" outlineLevel="1" x14ac:dyDescent="0.25">
      <c r="B324" s="35" t="s">
        <v>140</v>
      </c>
      <c r="C324" s="36" t="s">
        <v>137</v>
      </c>
      <c r="D324" s="35" t="s">
        <v>40</v>
      </c>
      <c r="E324" s="35" t="s">
        <v>152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40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40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40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40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40"/>
      <c r="BS324" s="39"/>
      <c r="BT324" s="39">
        <v>0</v>
      </c>
      <c r="BU324" s="39"/>
      <c r="BV324" s="39"/>
      <c r="BW324" s="39"/>
      <c r="BX324" s="39"/>
      <c r="BY324" s="39"/>
      <c r="BZ324" s="39"/>
      <c r="CA324" s="39"/>
      <c r="CB324" s="41"/>
      <c r="CC324" s="39"/>
      <c r="CD324" s="39"/>
      <c r="CE324" s="40"/>
    </row>
    <row r="325" spans="2:83" hidden="1" outlineLevel="1" x14ac:dyDescent="0.25">
      <c r="B325" s="35" t="s">
        <v>140</v>
      </c>
      <c r="C325" s="36" t="s">
        <v>137</v>
      </c>
      <c r="D325" s="35" t="s">
        <v>40</v>
      </c>
      <c r="E325" s="35" t="s">
        <v>43</v>
      </c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40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40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40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40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40"/>
      <c r="BS325" s="39"/>
      <c r="BT325" s="39">
        <v>0</v>
      </c>
      <c r="BU325" s="39"/>
      <c r="BV325" s="39"/>
      <c r="BW325" s="39"/>
      <c r="BX325" s="39"/>
      <c r="BY325" s="39"/>
      <c r="BZ325" s="39"/>
      <c r="CA325" s="39"/>
      <c r="CB325" s="41"/>
      <c r="CC325" s="39"/>
      <c r="CD325" s="39"/>
      <c r="CE325" s="40"/>
    </row>
    <row r="326" spans="2:83" hidden="1" outlineLevel="1" x14ac:dyDescent="0.25">
      <c r="B326" s="35" t="s">
        <v>140</v>
      </c>
      <c r="C326" s="36" t="s">
        <v>137</v>
      </c>
      <c r="D326" s="35" t="s">
        <v>40</v>
      </c>
      <c r="E326" s="35" t="s">
        <v>153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40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40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40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40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40"/>
      <c r="BS326" s="39"/>
      <c r="BT326" s="39">
        <v>0</v>
      </c>
      <c r="BU326" s="39"/>
      <c r="BV326" s="39"/>
      <c r="BW326" s="39"/>
      <c r="BX326" s="39"/>
      <c r="BY326" s="39"/>
      <c r="BZ326" s="39"/>
      <c r="CA326" s="39"/>
      <c r="CB326" s="41"/>
      <c r="CC326" s="39"/>
      <c r="CD326" s="39"/>
      <c r="CE326" s="40"/>
    </row>
    <row r="327" spans="2:83" hidden="1" outlineLevel="1" x14ac:dyDescent="0.25">
      <c r="B327" s="35" t="s">
        <v>140</v>
      </c>
      <c r="C327" s="36" t="s">
        <v>137</v>
      </c>
      <c r="D327" s="35" t="s">
        <v>40</v>
      </c>
      <c r="E327" s="35" t="s">
        <v>45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40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40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40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40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40"/>
      <c r="BS327" s="39"/>
      <c r="BT327" s="39">
        <v>0</v>
      </c>
      <c r="BU327" s="39"/>
      <c r="BV327" s="39"/>
      <c r="BW327" s="39"/>
      <c r="BX327" s="39"/>
      <c r="BY327" s="39"/>
      <c r="BZ327" s="39"/>
      <c r="CA327" s="39"/>
      <c r="CB327" s="41"/>
      <c r="CC327" s="39"/>
      <c r="CD327" s="39"/>
      <c r="CE327" s="40"/>
    </row>
    <row r="328" spans="2:83" hidden="1" outlineLevel="1" x14ac:dyDescent="0.25">
      <c r="B328" s="35" t="s">
        <v>140</v>
      </c>
      <c r="C328" s="36" t="s">
        <v>137</v>
      </c>
      <c r="D328" s="35" t="s">
        <v>46</v>
      </c>
      <c r="E328" s="35" t="s">
        <v>156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40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40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40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40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40"/>
      <c r="BS328" s="39"/>
      <c r="BT328" s="39">
        <v>0</v>
      </c>
      <c r="BU328" s="39"/>
      <c r="BV328" s="39"/>
      <c r="BW328" s="39"/>
      <c r="BX328" s="39"/>
      <c r="BY328" s="39"/>
      <c r="BZ328" s="39"/>
      <c r="CA328" s="39"/>
      <c r="CB328" s="41"/>
      <c r="CC328" s="39"/>
      <c r="CD328" s="39"/>
      <c r="CE328" s="40"/>
    </row>
    <row r="329" spans="2:83" hidden="1" outlineLevel="1" x14ac:dyDescent="0.25">
      <c r="B329" s="35" t="s">
        <v>140</v>
      </c>
      <c r="C329" s="36" t="s">
        <v>137</v>
      </c>
      <c r="D329" s="35" t="s">
        <v>46</v>
      </c>
      <c r="E329" s="35" t="s">
        <v>160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40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40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40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40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40"/>
      <c r="BS329" s="39"/>
      <c r="BT329" s="39">
        <v>0</v>
      </c>
      <c r="BU329" s="39"/>
      <c r="BV329" s="39"/>
      <c r="BW329" s="39"/>
      <c r="BX329" s="39"/>
      <c r="BY329" s="39"/>
      <c r="BZ329" s="39"/>
      <c r="CA329" s="39"/>
      <c r="CB329" s="41"/>
      <c r="CC329" s="39"/>
      <c r="CD329" s="39"/>
      <c r="CE329" s="40"/>
    </row>
    <row r="330" spans="2:83" hidden="1" outlineLevel="1" x14ac:dyDescent="0.25">
      <c r="B330" s="35" t="s">
        <v>140</v>
      </c>
      <c r="C330" s="36" t="s">
        <v>137</v>
      </c>
      <c r="D330" s="35" t="s">
        <v>46</v>
      </c>
      <c r="E330" s="35" t="s">
        <v>46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40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0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40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40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40"/>
      <c r="BS330" s="39"/>
      <c r="BT330" s="39">
        <v>0</v>
      </c>
      <c r="BU330" s="39"/>
      <c r="BV330" s="39"/>
      <c r="BW330" s="39"/>
      <c r="BX330" s="39"/>
      <c r="BY330" s="39"/>
      <c r="BZ330" s="39"/>
      <c r="CA330" s="39"/>
      <c r="CB330" s="41"/>
      <c r="CC330" s="39"/>
      <c r="CD330" s="39"/>
      <c r="CE330" s="40"/>
    </row>
    <row r="331" spans="2:83" hidden="1" outlineLevel="1" x14ac:dyDescent="0.25">
      <c r="B331" s="35" t="s">
        <v>140</v>
      </c>
      <c r="C331" s="36" t="s">
        <v>137</v>
      </c>
      <c r="D331" s="35" t="s">
        <v>46</v>
      </c>
      <c r="E331" s="35" t="s">
        <v>164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40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40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40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40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40"/>
      <c r="BS331" s="39"/>
      <c r="BT331" s="39">
        <v>0</v>
      </c>
      <c r="BU331" s="39"/>
      <c r="BV331" s="39"/>
      <c r="BW331" s="39"/>
      <c r="BX331" s="39"/>
      <c r="BY331" s="39"/>
      <c r="BZ331" s="39"/>
      <c r="CA331" s="39"/>
      <c r="CB331" s="41"/>
      <c r="CC331" s="39"/>
      <c r="CD331" s="39"/>
      <c r="CE331" s="40"/>
    </row>
    <row r="332" spans="2:83" hidden="1" outlineLevel="1" x14ac:dyDescent="0.25">
      <c r="B332" s="35" t="s">
        <v>140</v>
      </c>
      <c r="C332" s="36" t="s">
        <v>137</v>
      </c>
      <c r="D332" s="35" t="s">
        <v>46</v>
      </c>
      <c r="E332" s="35" t="s">
        <v>165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40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0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40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40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40"/>
      <c r="BS332" s="39"/>
      <c r="BT332" s="39">
        <v>0</v>
      </c>
      <c r="BU332" s="39"/>
      <c r="BV332" s="39"/>
      <c r="BW332" s="39"/>
      <c r="BX332" s="39"/>
      <c r="BY332" s="39"/>
      <c r="BZ332" s="39"/>
      <c r="CA332" s="39"/>
      <c r="CB332" s="41"/>
      <c r="CC332" s="39"/>
      <c r="CD332" s="39"/>
      <c r="CE332" s="40"/>
    </row>
    <row r="333" spans="2:83" hidden="1" outlineLevel="1" x14ac:dyDescent="0.25">
      <c r="B333" s="35" t="s">
        <v>140</v>
      </c>
      <c r="C333" s="36" t="s">
        <v>137</v>
      </c>
      <c r="D333" s="35" t="s">
        <v>46</v>
      </c>
      <c r="E333" s="35" t="s">
        <v>161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40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0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40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40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40"/>
      <c r="BS333" s="39"/>
      <c r="BT333" s="39">
        <v>0</v>
      </c>
      <c r="BU333" s="39"/>
      <c r="BV333" s="39"/>
      <c r="BW333" s="39"/>
      <c r="BX333" s="39"/>
      <c r="BY333" s="39"/>
      <c r="BZ333" s="39"/>
      <c r="CA333" s="39"/>
      <c r="CB333" s="41"/>
      <c r="CC333" s="39"/>
      <c r="CD333" s="39"/>
      <c r="CE333" s="40"/>
    </row>
    <row r="334" spans="2:83" hidden="1" outlineLevel="1" x14ac:dyDescent="0.25">
      <c r="B334" s="35" t="s">
        <v>140</v>
      </c>
      <c r="C334" s="36" t="s">
        <v>137</v>
      </c>
      <c r="D334" s="35" t="s">
        <v>47</v>
      </c>
      <c r="E334" s="35" t="s">
        <v>48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40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0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40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40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40"/>
      <c r="BS334" s="39"/>
      <c r="BT334" s="39">
        <v>0</v>
      </c>
      <c r="BU334" s="39"/>
      <c r="BV334" s="39"/>
      <c r="BW334" s="39"/>
      <c r="BX334" s="39"/>
      <c r="BY334" s="39"/>
      <c r="BZ334" s="39"/>
      <c r="CA334" s="39"/>
      <c r="CB334" s="41"/>
      <c r="CC334" s="39"/>
      <c r="CD334" s="39"/>
      <c r="CE334" s="40"/>
    </row>
    <row r="335" spans="2:83" hidden="1" outlineLevel="1" x14ac:dyDescent="0.25">
      <c r="B335" s="35" t="s">
        <v>140</v>
      </c>
      <c r="C335" s="36" t="s">
        <v>137</v>
      </c>
      <c r="D335" s="35" t="s">
        <v>47</v>
      </c>
      <c r="E335" s="35" t="s">
        <v>49</v>
      </c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40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40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40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40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40"/>
      <c r="BS335" s="39"/>
      <c r="BT335" s="39">
        <v>0</v>
      </c>
      <c r="BU335" s="39"/>
      <c r="BV335" s="39"/>
      <c r="BW335" s="39"/>
      <c r="BX335" s="39"/>
      <c r="BY335" s="39"/>
      <c r="BZ335" s="39"/>
      <c r="CA335" s="39"/>
      <c r="CB335" s="41"/>
      <c r="CC335" s="39"/>
      <c r="CD335" s="39"/>
      <c r="CE335" s="40"/>
    </row>
    <row r="336" spans="2:83" hidden="1" outlineLevel="1" x14ac:dyDescent="0.25">
      <c r="B336" s="35" t="s">
        <v>140</v>
      </c>
      <c r="C336" s="36" t="s">
        <v>137</v>
      </c>
      <c r="D336" s="35" t="s">
        <v>47</v>
      </c>
      <c r="E336" s="35" t="s">
        <v>50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40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40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40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40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40"/>
      <c r="BS336" s="39"/>
      <c r="BT336" s="39">
        <v>0.72780616000000009</v>
      </c>
      <c r="BU336" s="39"/>
      <c r="BV336" s="39"/>
      <c r="BW336" s="39"/>
      <c r="BX336" s="39"/>
      <c r="BY336" s="39"/>
      <c r="BZ336" s="39"/>
      <c r="CA336" s="39"/>
      <c r="CB336" s="41"/>
      <c r="CC336" s="39"/>
      <c r="CD336" s="39"/>
      <c r="CE336" s="40"/>
    </row>
    <row r="337" spans="2:83" hidden="1" outlineLevel="1" x14ac:dyDescent="0.25">
      <c r="B337" s="35" t="s">
        <v>140</v>
      </c>
      <c r="C337" s="36" t="s">
        <v>137</v>
      </c>
      <c r="D337" s="35" t="s">
        <v>47</v>
      </c>
      <c r="E337" s="35" t="s">
        <v>51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40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40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40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40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40"/>
      <c r="BS337" s="39"/>
      <c r="BT337" s="39">
        <v>0</v>
      </c>
      <c r="BU337" s="39"/>
      <c r="BV337" s="39"/>
      <c r="BW337" s="39"/>
      <c r="BX337" s="39"/>
      <c r="BY337" s="39"/>
      <c r="BZ337" s="39"/>
      <c r="CA337" s="39"/>
      <c r="CB337" s="41"/>
      <c r="CC337" s="39"/>
      <c r="CD337" s="39"/>
      <c r="CE337" s="40"/>
    </row>
    <row r="338" spans="2:83" hidden="1" outlineLevel="1" x14ac:dyDescent="0.25">
      <c r="B338" s="35" t="s">
        <v>140</v>
      </c>
      <c r="C338" s="36" t="s">
        <v>137</v>
      </c>
      <c r="D338" s="35" t="s">
        <v>47</v>
      </c>
      <c r="E338" s="35" t="s">
        <v>157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40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40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40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40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40"/>
      <c r="BS338" s="39"/>
      <c r="BT338" s="39">
        <v>0</v>
      </c>
      <c r="BU338" s="39"/>
      <c r="BV338" s="39"/>
      <c r="BW338" s="39"/>
      <c r="BX338" s="39"/>
      <c r="BY338" s="39"/>
      <c r="BZ338" s="39"/>
      <c r="CA338" s="39"/>
      <c r="CB338" s="41"/>
      <c r="CC338" s="39"/>
      <c r="CD338" s="39"/>
      <c r="CE338" s="40"/>
    </row>
    <row r="339" spans="2:83" hidden="1" outlineLevel="1" x14ac:dyDescent="0.25">
      <c r="B339" s="35" t="s">
        <v>140</v>
      </c>
      <c r="C339" s="36" t="s">
        <v>137</v>
      </c>
      <c r="D339" s="35" t="s">
        <v>47</v>
      </c>
      <c r="E339" s="35" t="s">
        <v>52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40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40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40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40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40"/>
      <c r="BS339" s="39"/>
      <c r="BT339" s="39">
        <v>0</v>
      </c>
      <c r="BU339" s="39"/>
      <c r="BV339" s="39"/>
      <c r="BW339" s="39"/>
      <c r="BX339" s="39"/>
      <c r="BY339" s="39"/>
      <c r="BZ339" s="39"/>
      <c r="CA339" s="39"/>
      <c r="CB339" s="41"/>
      <c r="CC339" s="39"/>
      <c r="CD339" s="39"/>
      <c r="CE339" s="40"/>
    </row>
    <row r="340" spans="2:83" hidden="1" outlineLevel="1" x14ac:dyDescent="0.25">
      <c r="B340" s="35" t="s">
        <v>140</v>
      </c>
      <c r="C340" s="36" t="s">
        <v>137</v>
      </c>
      <c r="D340" s="35" t="s">
        <v>47</v>
      </c>
      <c r="E340" s="35" t="s">
        <v>55</v>
      </c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40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40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40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40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40"/>
      <c r="BS340" s="39"/>
      <c r="BT340" s="39">
        <v>0</v>
      </c>
      <c r="BU340" s="39"/>
      <c r="BV340" s="39"/>
      <c r="BW340" s="39"/>
      <c r="BX340" s="39"/>
      <c r="BY340" s="39"/>
      <c r="BZ340" s="39"/>
      <c r="CA340" s="39"/>
      <c r="CB340" s="41"/>
      <c r="CC340" s="39"/>
      <c r="CD340" s="39"/>
      <c r="CE340" s="40"/>
    </row>
    <row r="341" spans="2:83" collapsed="1" x14ac:dyDescent="0.25">
      <c r="B341" s="32" t="s">
        <v>13</v>
      </c>
      <c r="C341" s="33" t="s">
        <v>138</v>
      </c>
      <c r="D341" s="54" t="s">
        <v>12</v>
      </c>
      <c r="E341" s="54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>
        <f t="shared" ref="BT341" si="12">SUM(BT342:BT371)</f>
        <v>2.257984</v>
      </c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</row>
    <row r="342" spans="2:83" hidden="1" outlineLevel="1" x14ac:dyDescent="0.25">
      <c r="B342" s="35" t="s">
        <v>140</v>
      </c>
      <c r="C342" s="36" t="s">
        <v>138</v>
      </c>
      <c r="D342" s="35" t="s">
        <v>25</v>
      </c>
      <c r="E342" s="35" t="s">
        <v>141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40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40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40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40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40"/>
      <c r="BS342" s="39"/>
      <c r="BT342" s="39">
        <v>0</v>
      </c>
      <c r="BU342" s="39"/>
      <c r="BV342" s="39"/>
      <c r="BW342" s="39"/>
      <c r="BX342" s="39"/>
      <c r="BY342" s="39"/>
      <c r="BZ342" s="39"/>
      <c r="CA342" s="39"/>
      <c r="CB342" s="41"/>
      <c r="CC342" s="39"/>
      <c r="CD342" s="39"/>
      <c r="CE342" s="40"/>
    </row>
    <row r="343" spans="2:83" hidden="1" outlineLevel="1" x14ac:dyDescent="0.25">
      <c r="B343" s="35" t="s">
        <v>140</v>
      </c>
      <c r="C343" s="36" t="s">
        <v>138</v>
      </c>
      <c r="D343" s="35" t="s">
        <v>25</v>
      </c>
      <c r="E343" s="35" t="s">
        <v>142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40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40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40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40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40"/>
      <c r="BS343" s="39"/>
      <c r="BT343" s="39">
        <v>0</v>
      </c>
      <c r="BU343" s="39"/>
      <c r="BV343" s="39"/>
      <c r="BW343" s="39"/>
      <c r="BX343" s="39"/>
      <c r="BY343" s="39"/>
      <c r="BZ343" s="39"/>
      <c r="CA343" s="39"/>
      <c r="CB343" s="41"/>
      <c r="CC343" s="39"/>
      <c r="CD343" s="39"/>
      <c r="CE343" s="40"/>
    </row>
    <row r="344" spans="2:83" hidden="1" outlineLevel="1" x14ac:dyDescent="0.25">
      <c r="B344" s="35" t="s">
        <v>140</v>
      </c>
      <c r="C344" s="36" t="s">
        <v>138</v>
      </c>
      <c r="D344" s="35" t="s">
        <v>25</v>
      </c>
      <c r="E344" s="35" t="s">
        <v>28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40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40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40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40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40"/>
      <c r="BS344" s="39"/>
      <c r="BT344" s="39">
        <v>0</v>
      </c>
      <c r="BU344" s="39"/>
      <c r="BV344" s="39"/>
      <c r="BW344" s="39"/>
      <c r="BX344" s="39"/>
      <c r="BY344" s="39"/>
      <c r="BZ344" s="39"/>
      <c r="CA344" s="39"/>
      <c r="CB344" s="41"/>
      <c r="CC344" s="39"/>
      <c r="CD344" s="39"/>
      <c r="CE344" s="40"/>
    </row>
    <row r="345" spans="2:83" hidden="1" outlineLevel="1" x14ac:dyDescent="0.25">
      <c r="B345" s="35" t="s">
        <v>140</v>
      </c>
      <c r="C345" s="36" t="s">
        <v>138</v>
      </c>
      <c r="D345" s="35" t="s">
        <v>25</v>
      </c>
      <c r="E345" s="35" t="s">
        <v>143</v>
      </c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40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40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40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40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40"/>
      <c r="BS345" s="39"/>
      <c r="BT345" s="39">
        <v>0</v>
      </c>
      <c r="BU345" s="39"/>
      <c r="BV345" s="39"/>
      <c r="BW345" s="39"/>
      <c r="BX345" s="39"/>
      <c r="BY345" s="39"/>
      <c r="BZ345" s="39"/>
      <c r="CA345" s="39"/>
      <c r="CB345" s="41"/>
      <c r="CC345" s="39"/>
      <c r="CD345" s="39"/>
      <c r="CE345" s="40"/>
    </row>
    <row r="346" spans="2:83" hidden="1" outlineLevel="1" x14ac:dyDescent="0.25">
      <c r="B346" s="35" t="s">
        <v>140</v>
      </c>
      <c r="C346" s="36" t="s">
        <v>138</v>
      </c>
      <c r="D346" s="35" t="s">
        <v>25</v>
      </c>
      <c r="E346" s="35" t="s">
        <v>29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40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40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40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40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40"/>
      <c r="BS346" s="39"/>
      <c r="BT346" s="39">
        <v>0</v>
      </c>
      <c r="BU346" s="39"/>
      <c r="BV346" s="39"/>
      <c r="BW346" s="39"/>
      <c r="BX346" s="39"/>
      <c r="BY346" s="39"/>
      <c r="BZ346" s="39"/>
      <c r="CA346" s="39"/>
      <c r="CB346" s="41"/>
      <c r="CC346" s="39"/>
      <c r="CD346" s="39"/>
      <c r="CE346" s="40"/>
    </row>
    <row r="347" spans="2:83" hidden="1" outlineLevel="1" x14ac:dyDescent="0.25">
      <c r="B347" s="35" t="s">
        <v>140</v>
      </c>
      <c r="C347" s="36" t="s">
        <v>138</v>
      </c>
      <c r="D347" s="35" t="s">
        <v>25</v>
      </c>
      <c r="E347" s="35" t="s">
        <v>145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40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40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40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40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40"/>
      <c r="BS347" s="39"/>
      <c r="BT347" s="39">
        <v>0</v>
      </c>
      <c r="BU347" s="39"/>
      <c r="BV347" s="39"/>
      <c r="BW347" s="39"/>
      <c r="BX347" s="39"/>
      <c r="BY347" s="39"/>
      <c r="BZ347" s="39"/>
      <c r="CA347" s="39"/>
      <c r="CB347" s="41"/>
      <c r="CC347" s="39"/>
      <c r="CD347" s="39"/>
      <c r="CE347" s="40"/>
    </row>
    <row r="348" spans="2:83" hidden="1" outlineLevel="1" x14ac:dyDescent="0.25">
      <c r="B348" s="35" t="s">
        <v>140</v>
      </c>
      <c r="C348" s="36" t="s">
        <v>138</v>
      </c>
      <c r="D348" s="35" t="s">
        <v>31</v>
      </c>
      <c r="E348" s="35" t="s">
        <v>32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40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40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40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40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40"/>
      <c r="BS348" s="39"/>
      <c r="BT348" s="39">
        <v>0</v>
      </c>
      <c r="BU348" s="39"/>
      <c r="BV348" s="39"/>
      <c r="BW348" s="39"/>
      <c r="BX348" s="39"/>
      <c r="BY348" s="39"/>
      <c r="BZ348" s="39"/>
      <c r="CA348" s="39"/>
      <c r="CB348" s="41"/>
      <c r="CC348" s="39"/>
      <c r="CD348" s="39"/>
      <c r="CE348" s="40"/>
    </row>
    <row r="349" spans="2:83" hidden="1" outlineLevel="1" x14ac:dyDescent="0.25">
      <c r="B349" s="35" t="s">
        <v>140</v>
      </c>
      <c r="C349" s="36" t="s">
        <v>138</v>
      </c>
      <c r="D349" s="35" t="s">
        <v>31</v>
      </c>
      <c r="E349" s="35" t="s">
        <v>146</v>
      </c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40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40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40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40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40"/>
      <c r="BS349" s="39"/>
      <c r="BT349" s="39">
        <v>0</v>
      </c>
      <c r="BU349" s="39"/>
      <c r="BV349" s="39"/>
      <c r="BW349" s="39"/>
      <c r="BX349" s="39"/>
      <c r="BY349" s="39"/>
      <c r="BZ349" s="39"/>
      <c r="CA349" s="39"/>
      <c r="CB349" s="41"/>
      <c r="CC349" s="39"/>
      <c r="CD349" s="39"/>
      <c r="CE349" s="40"/>
    </row>
    <row r="350" spans="2:83" hidden="1" outlineLevel="1" x14ac:dyDescent="0.25">
      <c r="B350" s="35" t="s">
        <v>140</v>
      </c>
      <c r="C350" s="36" t="s">
        <v>138</v>
      </c>
      <c r="D350" s="35" t="s">
        <v>31</v>
      </c>
      <c r="E350" s="35" t="s">
        <v>33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40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40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40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40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40"/>
      <c r="BS350" s="39"/>
      <c r="BT350" s="39">
        <v>0</v>
      </c>
      <c r="BU350" s="39"/>
      <c r="BV350" s="39"/>
      <c r="BW350" s="39"/>
      <c r="BX350" s="39"/>
      <c r="BY350" s="39"/>
      <c r="BZ350" s="39"/>
      <c r="CA350" s="39"/>
      <c r="CB350" s="41"/>
      <c r="CC350" s="39"/>
      <c r="CD350" s="39"/>
      <c r="CE350" s="40"/>
    </row>
    <row r="351" spans="2:83" hidden="1" outlineLevel="1" x14ac:dyDescent="0.25">
      <c r="B351" s="35" t="s">
        <v>140</v>
      </c>
      <c r="C351" s="36" t="s">
        <v>138</v>
      </c>
      <c r="D351" s="35" t="s">
        <v>31</v>
      </c>
      <c r="E351" s="35" t="s">
        <v>34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40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40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40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40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40"/>
      <c r="BS351" s="39"/>
      <c r="BT351" s="39">
        <v>0</v>
      </c>
      <c r="BU351" s="39"/>
      <c r="BV351" s="39"/>
      <c r="BW351" s="39"/>
      <c r="BX351" s="39"/>
      <c r="BY351" s="39"/>
      <c r="BZ351" s="39"/>
      <c r="CA351" s="39"/>
      <c r="CB351" s="41"/>
      <c r="CC351" s="39"/>
      <c r="CD351" s="39"/>
      <c r="CE351" s="40"/>
    </row>
    <row r="352" spans="2:83" hidden="1" outlineLevel="1" x14ac:dyDescent="0.25">
      <c r="B352" s="35" t="s">
        <v>140</v>
      </c>
      <c r="C352" s="36" t="s">
        <v>138</v>
      </c>
      <c r="D352" s="35" t="s">
        <v>31</v>
      </c>
      <c r="E352" s="35" t="s">
        <v>35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40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40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40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40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40"/>
      <c r="BS352" s="39"/>
      <c r="BT352" s="39">
        <v>0.58359799999999995</v>
      </c>
      <c r="BU352" s="39"/>
      <c r="BV352" s="39"/>
      <c r="BW352" s="39"/>
      <c r="BX352" s="39"/>
      <c r="BY352" s="39"/>
      <c r="BZ352" s="39"/>
      <c r="CA352" s="39"/>
      <c r="CB352" s="41"/>
      <c r="CC352" s="39"/>
      <c r="CD352" s="39"/>
      <c r="CE352" s="40"/>
    </row>
    <row r="353" spans="2:83" hidden="1" outlineLevel="1" x14ac:dyDescent="0.25">
      <c r="B353" s="35" t="s">
        <v>140</v>
      </c>
      <c r="C353" s="36" t="s">
        <v>138</v>
      </c>
      <c r="D353" s="35" t="s">
        <v>31</v>
      </c>
      <c r="E353" s="35" t="s">
        <v>147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40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40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40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40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40"/>
      <c r="BS353" s="39"/>
      <c r="BT353" s="39">
        <v>0</v>
      </c>
      <c r="BU353" s="39"/>
      <c r="BV353" s="39"/>
      <c r="BW353" s="39"/>
      <c r="BX353" s="39"/>
      <c r="BY353" s="39"/>
      <c r="BZ353" s="39"/>
      <c r="CA353" s="39"/>
      <c r="CB353" s="41"/>
      <c r="CC353" s="39"/>
      <c r="CD353" s="39"/>
      <c r="CE353" s="40"/>
    </row>
    <row r="354" spans="2:83" hidden="1" outlineLevel="1" x14ac:dyDescent="0.25">
      <c r="B354" s="35" t="s">
        <v>140</v>
      </c>
      <c r="C354" s="36" t="s">
        <v>138</v>
      </c>
      <c r="D354" s="35" t="s">
        <v>31</v>
      </c>
      <c r="E354" s="35" t="s">
        <v>36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40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40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40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40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40"/>
      <c r="BS354" s="39"/>
      <c r="BT354" s="39">
        <v>0</v>
      </c>
      <c r="BU354" s="39"/>
      <c r="BV354" s="39"/>
      <c r="BW354" s="39"/>
      <c r="BX354" s="39"/>
      <c r="BY354" s="39"/>
      <c r="BZ354" s="39"/>
      <c r="CA354" s="39"/>
      <c r="CB354" s="41"/>
      <c r="CC354" s="39"/>
      <c r="CD354" s="39"/>
      <c r="CE354" s="40"/>
    </row>
    <row r="355" spans="2:83" hidden="1" outlineLevel="1" x14ac:dyDescent="0.25">
      <c r="B355" s="35" t="s">
        <v>140</v>
      </c>
      <c r="C355" s="36" t="s">
        <v>138</v>
      </c>
      <c r="D355" s="35" t="s">
        <v>31</v>
      </c>
      <c r="E355" s="35" t="s">
        <v>148</v>
      </c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40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40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40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40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40"/>
      <c r="BS355" s="39"/>
      <c r="BT355" s="39">
        <v>0</v>
      </c>
      <c r="BU355" s="39"/>
      <c r="BV355" s="39"/>
      <c r="BW355" s="39"/>
      <c r="BX355" s="39"/>
      <c r="BY355" s="39"/>
      <c r="BZ355" s="39"/>
      <c r="CA355" s="39"/>
      <c r="CB355" s="41"/>
      <c r="CC355" s="39"/>
      <c r="CD355" s="39"/>
      <c r="CE355" s="40"/>
    </row>
    <row r="356" spans="2:83" hidden="1" outlineLevel="1" x14ac:dyDescent="0.25">
      <c r="B356" s="35" t="s">
        <v>140</v>
      </c>
      <c r="C356" s="36" t="s">
        <v>138</v>
      </c>
      <c r="D356" s="35" t="s">
        <v>31</v>
      </c>
      <c r="E356" s="35" t="s">
        <v>37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40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40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40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40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40"/>
      <c r="BS356" s="39"/>
      <c r="BT356" s="39">
        <v>0</v>
      </c>
      <c r="BU356" s="39"/>
      <c r="BV356" s="39"/>
      <c r="BW356" s="39"/>
      <c r="BX356" s="39"/>
      <c r="BY356" s="39"/>
      <c r="BZ356" s="39"/>
      <c r="CA356" s="39"/>
      <c r="CB356" s="41"/>
      <c r="CC356" s="39"/>
      <c r="CD356" s="39"/>
      <c r="CE356" s="40"/>
    </row>
    <row r="357" spans="2:83" hidden="1" outlineLevel="1" x14ac:dyDescent="0.25">
      <c r="B357" s="35" t="s">
        <v>140</v>
      </c>
      <c r="C357" s="36" t="s">
        <v>138</v>
      </c>
      <c r="D357" s="35" t="s">
        <v>31</v>
      </c>
      <c r="E357" s="35" t="s">
        <v>38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40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40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40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40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40"/>
      <c r="BS357" s="39"/>
      <c r="BT357" s="39">
        <v>0</v>
      </c>
      <c r="BU357" s="39"/>
      <c r="BV357" s="39"/>
      <c r="BW357" s="39"/>
      <c r="BX357" s="39"/>
      <c r="BY357" s="39"/>
      <c r="BZ357" s="39"/>
      <c r="CA357" s="39"/>
      <c r="CB357" s="41"/>
      <c r="CC357" s="39"/>
      <c r="CD357" s="39"/>
      <c r="CE357" s="40"/>
    </row>
    <row r="358" spans="2:83" hidden="1" outlineLevel="1" x14ac:dyDescent="0.25">
      <c r="B358" s="35" t="s">
        <v>140</v>
      </c>
      <c r="C358" s="36" t="s">
        <v>138</v>
      </c>
      <c r="D358" s="35" t="s">
        <v>31</v>
      </c>
      <c r="E358" s="35" t="s">
        <v>39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40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40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40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40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40"/>
      <c r="BS358" s="39"/>
      <c r="BT358" s="39">
        <v>0</v>
      </c>
      <c r="BU358" s="39"/>
      <c r="BV358" s="39"/>
      <c r="BW358" s="39"/>
      <c r="BX358" s="39"/>
      <c r="BY358" s="39"/>
      <c r="BZ358" s="39"/>
      <c r="CA358" s="39"/>
      <c r="CB358" s="41"/>
      <c r="CC358" s="39"/>
      <c r="CD358" s="39"/>
      <c r="CE358" s="40"/>
    </row>
    <row r="359" spans="2:83" hidden="1" outlineLevel="1" x14ac:dyDescent="0.25">
      <c r="B359" s="35" t="s">
        <v>140</v>
      </c>
      <c r="C359" s="36" t="s">
        <v>138</v>
      </c>
      <c r="D359" s="35" t="s">
        <v>40</v>
      </c>
      <c r="E359" s="35" t="s">
        <v>150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40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40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40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40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40"/>
      <c r="BS359" s="39"/>
      <c r="BT359" s="39">
        <v>0</v>
      </c>
      <c r="BU359" s="39"/>
      <c r="BV359" s="39"/>
      <c r="BW359" s="39"/>
      <c r="BX359" s="39"/>
      <c r="BY359" s="39"/>
      <c r="BZ359" s="39"/>
      <c r="CA359" s="39"/>
      <c r="CB359" s="41"/>
      <c r="CC359" s="39"/>
      <c r="CD359" s="39"/>
      <c r="CE359" s="40"/>
    </row>
    <row r="360" spans="2:83" hidden="1" outlineLevel="1" x14ac:dyDescent="0.25">
      <c r="B360" s="35" t="s">
        <v>140</v>
      </c>
      <c r="C360" s="36" t="s">
        <v>138</v>
      </c>
      <c r="D360" s="35" t="s">
        <v>40</v>
      </c>
      <c r="E360" s="35" t="s">
        <v>42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40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40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40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40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40"/>
      <c r="BS360" s="39"/>
      <c r="BT360" s="39">
        <v>1.6743859999999999</v>
      </c>
      <c r="BU360" s="39"/>
      <c r="BV360" s="39"/>
      <c r="BW360" s="39"/>
      <c r="BX360" s="39"/>
      <c r="BY360" s="39"/>
      <c r="BZ360" s="39"/>
      <c r="CA360" s="39"/>
      <c r="CB360" s="41"/>
      <c r="CC360" s="39"/>
      <c r="CD360" s="39"/>
      <c r="CE360" s="40"/>
    </row>
    <row r="361" spans="2:83" hidden="1" outlineLevel="1" x14ac:dyDescent="0.25">
      <c r="B361" s="35" t="s">
        <v>140</v>
      </c>
      <c r="C361" s="36" t="s">
        <v>138</v>
      </c>
      <c r="D361" s="35" t="s">
        <v>46</v>
      </c>
      <c r="E361" s="35" t="s">
        <v>46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40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40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40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40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40"/>
      <c r="BS361" s="39"/>
      <c r="BT361" s="39">
        <v>0</v>
      </c>
      <c r="BU361" s="39"/>
      <c r="BV361" s="39"/>
      <c r="BW361" s="39"/>
      <c r="BX361" s="39"/>
      <c r="BY361" s="39"/>
      <c r="BZ361" s="39"/>
      <c r="CA361" s="39"/>
      <c r="CB361" s="41"/>
      <c r="CC361" s="39"/>
      <c r="CD361" s="39"/>
      <c r="CE361" s="40"/>
    </row>
    <row r="362" spans="2:83" hidden="1" outlineLevel="1" x14ac:dyDescent="0.25">
      <c r="B362" s="35" t="s">
        <v>140</v>
      </c>
      <c r="C362" s="36" t="s">
        <v>138</v>
      </c>
      <c r="D362" s="35" t="s">
        <v>47</v>
      </c>
      <c r="E362" s="35" t="s">
        <v>26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40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40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40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40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40"/>
      <c r="BS362" s="39"/>
      <c r="BT362" s="39">
        <v>0</v>
      </c>
      <c r="BU362" s="39"/>
      <c r="BV362" s="39"/>
      <c r="BW362" s="39"/>
      <c r="BX362" s="39"/>
      <c r="BY362" s="39"/>
      <c r="BZ362" s="39"/>
      <c r="CA362" s="39"/>
      <c r="CB362" s="41"/>
      <c r="CC362" s="39"/>
      <c r="CD362" s="39"/>
      <c r="CE362" s="40"/>
    </row>
    <row r="363" spans="2:83" hidden="1" outlineLevel="1" x14ac:dyDescent="0.25">
      <c r="B363" s="35" t="s">
        <v>140</v>
      </c>
      <c r="C363" s="36" t="s">
        <v>138</v>
      </c>
      <c r="D363" s="35" t="s">
        <v>47</v>
      </c>
      <c r="E363" s="35" t="s">
        <v>49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40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40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40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40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40"/>
      <c r="BS363" s="39"/>
      <c r="BT363" s="39">
        <v>0</v>
      </c>
      <c r="BU363" s="39"/>
      <c r="BV363" s="39"/>
      <c r="BW363" s="39"/>
      <c r="BX363" s="39"/>
      <c r="BY363" s="39"/>
      <c r="BZ363" s="39"/>
      <c r="CA363" s="39"/>
      <c r="CB363" s="41"/>
      <c r="CC363" s="39"/>
      <c r="CD363" s="39"/>
      <c r="CE363" s="40"/>
    </row>
    <row r="364" spans="2:83" hidden="1" outlineLevel="1" x14ac:dyDescent="0.25">
      <c r="B364" s="35" t="s">
        <v>140</v>
      </c>
      <c r="C364" s="36" t="s">
        <v>138</v>
      </c>
      <c r="D364" s="35" t="s">
        <v>47</v>
      </c>
      <c r="E364" s="35" t="s">
        <v>50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40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40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40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40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40"/>
      <c r="BS364" s="39"/>
      <c r="BT364" s="39">
        <v>0</v>
      </c>
      <c r="BU364" s="39"/>
      <c r="BV364" s="39"/>
      <c r="BW364" s="39"/>
      <c r="BX364" s="39"/>
      <c r="BY364" s="39"/>
      <c r="BZ364" s="39"/>
      <c r="CA364" s="39"/>
      <c r="CB364" s="41"/>
      <c r="CC364" s="39"/>
      <c r="CD364" s="39"/>
      <c r="CE364" s="40"/>
    </row>
    <row r="365" spans="2:83" hidden="1" outlineLevel="1" x14ac:dyDescent="0.25">
      <c r="B365" s="35" t="s">
        <v>140</v>
      </c>
      <c r="C365" s="36" t="s">
        <v>138</v>
      </c>
      <c r="D365" s="35" t="s">
        <v>47</v>
      </c>
      <c r="E365" s="35" t="s">
        <v>51</v>
      </c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40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40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40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40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40"/>
      <c r="BS365" s="39"/>
      <c r="BT365" s="39">
        <v>0</v>
      </c>
      <c r="BU365" s="39"/>
      <c r="BV365" s="39"/>
      <c r="BW365" s="39"/>
      <c r="BX365" s="39"/>
      <c r="BY365" s="39"/>
      <c r="BZ365" s="39"/>
      <c r="CA365" s="39"/>
      <c r="CB365" s="41"/>
      <c r="CC365" s="39"/>
      <c r="CD365" s="39"/>
      <c r="CE365" s="40"/>
    </row>
    <row r="366" spans="2:83" hidden="1" outlineLevel="1" x14ac:dyDescent="0.25">
      <c r="B366" s="35" t="s">
        <v>140</v>
      </c>
      <c r="C366" s="36" t="s">
        <v>138</v>
      </c>
      <c r="D366" s="35" t="s">
        <v>47</v>
      </c>
      <c r="E366" s="35" t="s">
        <v>157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40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40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40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40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40"/>
      <c r="BS366" s="39"/>
      <c r="BT366" s="39">
        <v>0</v>
      </c>
      <c r="BU366" s="39"/>
      <c r="BV366" s="39"/>
      <c r="BW366" s="39"/>
      <c r="BX366" s="39"/>
      <c r="BY366" s="39"/>
      <c r="BZ366" s="39"/>
      <c r="CA366" s="39"/>
      <c r="CB366" s="41"/>
      <c r="CC366" s="39"/>
      <c r="CD366" s="39"/>
      <c r="CE366" s="40"/>
    </row>
    <row r="367" spans="2:83" hidden="1" outlineLevel="1" x14ac:dyDescent="0.25">
      <c r="B367" s="35" t="s">
        <v>140</v>
      </c>
      <c r="C367" s="36" t="s">
        <v>138</v>
      </c>
      <c r="D367" s="35" t="s">
        <v>47</v>
      </c>
      <c r="E367" s="35" t="s">
        <v>52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40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40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40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40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40"/>
      <c r="BS367" s="39"/>
      <c r="BT367" s="39">
        <v>0</v>
      </c>
      <c r="BU367" s="39"/>
      <c r="BV367" s="39"/>
      <c r="BW367" s="39"/>
      <c r="BX367" s="39"/>
      <c r="BY367" s="39"/>
      <c r="BZ367" s="39"/>
      <c r="CA367" s="39"/>
      <c r="CB367" s="41"/>
      <c r="CC367" s="39"/>
      <c r="CD367" s="39"/>
      <c r="CE367" s="40"/>
    </row>
    <row r="368" spans="2:83" hidden="1" outlineLevel="1" x14ac:dyDescent="0.25">
      <c r="B368" s="35" t="s">
        <v>140</v>
      </c>
      <c r="C368" s="36" t="s">
        <v>138</v>
      </c>
      <c r="D368" s="35" t="s">
        <v>47</v>
      </c>
      <c r="E368" s="35" t="s">
        <v>53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40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40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40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40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40"/>
      <c r="BS368" s="39"/>
      <c r="BT368" s="39">
        <v>0</v>
      </c>
      <c r="BU368" s="39"/>
      <c r="BV368" s="39"/>
      <c r="BW368" s="39"/>
      <c r="BX368" s="39"/>
      <c r="BY368" s="39"/>
      <c r="BZ368" s="39"/>
      <c r="CA368" s="39"/>
      <c r="CB368" s="41"/>
      <c r="CC368" s="39"/>
      <c r="CD368" s="39"/>
      <c r="CE368" s="40"/>
    </row>
    <row r="369" spans="2:83" hidden="1" outlineLevel="1" x14ac:dyDescent="0.25">
      <c r="B369" s="35" t="s">
        <v>140</v>
      </c>
      <c r="C369" s="36" t="s">
        <v>138</v>
      </c>
      <c r="D369" s="35" t="s">
        <v>47</v>
      </c>
      <c r="E369" s="35" t="s">
        <v>54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40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40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40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40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40"/>
      <c r="BS369" s="39"/>
      <c r="BT369" s="39">
        <v>0</v>
      </c>
      <c r="BU369" s="39"/>
      <c r="BV369" s="39"/>
      <c r="BW369" s="39"/>
      <c r="BX369" s="39"/>
      <c r="BY369" s="39"/>
      <c r="BZ369" s="39"/>
      <c r="CA369" s="39"/>
      <c r="CB369" s="41"/>
      <c r="CC369" s="39"/>
      <c r="CD369" s="39"/>
      <c r="CE369" s="40"/>
    </row>
    <row r="370" spans="2:83" hidden="1" outlineLevel="1" x14ac:dyDescent="0.25">
      <c r="B370" s="35" t="s">
        <v>140</v>
      </c>
      <c r="C370" s="36" t="s">
        <v>138</v>
      </c>
      <c r="D370" s="35" t="s">
        <v>47</v>
      </c>
      <c r="E370" s="35" t="s">
        <v>158</v>
      </c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40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40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40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40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40"/>
      <c r="BS370" s="39"/>
      <c r="BT370" s="39">
        <v>0</v>
      </c>
      <c r="BU370" s="39"/>
      <c r="BV370" s="39"/>
      <c r="BW370" s="39"/>
      <c r="BX370" s="39"/>
      <c r="BY370" s="39"/>
      <c r="BZ370" s="39"/>
      <c r="CA370" s="39"/>
      <c r="CB370" s="41"/>
      <c r="CC370" s="39"/>
      <c r="CD370" s="39"/>
      <c r="CE370" s="40"/>
    </row>
    <row r="371" spans="2:83" hidden="1" outlineLevel="1" x14ac:dyDescent="0.25">
      <c r="B371" s="35" t="s">
        <v>140</v>
      </c>
      <c r="C371" s="36" t="s">
        <v>138</v>
      </c>
      <c r="D371" s="35" t="s">
        <v>47</v>
      </c>
      <c r="E371" s="35" t="s">
        <v>30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40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40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40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40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40"/>
      <c r="BS371" s="39"/>
      <c r="BT371" s="39">
        <v>0</v>
      </c>
      <c r="BU371" s="39"/>
      <c r="BV371" s="39"/>
      <c r="BW371" s="39"/>
      <c r="BX371" s="39"/>
      <c r="BY371" s="39"/>
      <c r="BZ371" s="39"/>
      <c r="CA371" s="39"/>
      <c r="CB371" s="41"/>
      <c r="CC371" s="39"/>
      <c r="CD371" s="39"/>
      <c r="CE371" s="40"/>
    </row>
    <row r="372" spans="2:83" collapsed="1" x14ac:dyDescent="0.25">
      <c r="B372" s="32" t="s">
        <v>13</v>
      </c>
      <c r="C372" s="33" t="s">
        <v>139</v>
      </c>
      <c r="D372" s="54" t="s">
        <v>12</v>
      </c>
      <c r="E372" s="54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>
        <f t="shared" ref="BT372" si="13">SUM(BT373:BT424)</f>
        <v>2.9545427200000001</v>
      </c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</row>
    <row r="373" spans="2:83" hidden="1" outlineLevel="1" x14ac:dyDescent="0.25">
      <c r="B373" s="35" t="s">
        <v>140</v>
      </c>
      <c r="C373" s="36" t="s">
        <v>139</v>
      </c>
      <c r="D373" s="35" t="s">
        <v>25</v>
      </c>
      <c r="E373" s="35" t="s">
        <v>141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40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40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40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40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40"/>
      <c r="BS373" s="39"/>
      <c r="BT373" s="39">
        <v>0</v>
      </c>
      <c r="BU373" s="39"/>
      <c r="BV373" s="39"/>
      <c r="BW373" s="39"/>
      <c r="BX373" s="39"/>
      <c r="BY373" s="39"/>
      <c r="BZ373" s="39"/>
      <c r="CA373" s="39"/>
      <c r="CB373" s="41"/>
      <c r="CC373" s="39"/>
      <c r="CD373" s="39"/>
      <c r="CE373" s="40"/>
    </row>
    <row r="374" spans="2:83" hidden="1" outlineLevel="1" x14ac:dyDescent="0.25">
      <c r="B374" s="35" t="s">
        <v>140</v>
      </c>
      <c r="C374" s="36" t="s">
        <v>139</v>
      </c>
      <c r="D374" s="35" t="s">
        <v>25</v>
      </c>
      <c r="E374" s="35" t="s">
        <v>27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40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40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40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40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40"/>
      <c r="BS374" s="39"/>
      <c r="BT374" s="39">
        <v>0</v>
      </c>
      <c r="BU374" s="39"/>
      <c r="BV374" s="39"/>
      <c r="BW374" s="39"/>
      <c r="BX374" s="39"/>
      <c r="BY374" s="39"/>
      <c r="BZ374" s="39"/>
      <c r="CA374" s="39"/>
      <c r="CB374" s="41"/>
      <c r="CC374" s="39"/>
      <c r="CD374" s="39"/>
      <c r="CE374" s="40"/>
    </row>
    <row r="375" spans="2:83" hidden="1" outlineLevel="1" x14ac:dyDescent="0.25">
      <c r="B375" s="35" t="s">
        <v>140</v>
      </c>
      <c r="C375" s="36" t="s">
        <v>139</v>
      </c>
      <c r="D375" s="35" t="s">
        <v>25</v>
      </c>
      <c r="E375" s="35" t="s">
        <v>142</v>
      </c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40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40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40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40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40"/>
      <c r="BS375" s="39"/>
      <c r="BT375" s="39">
        <v>0</v>
      </c>
      <c r="BU375" s="39"/>
      <c r="BV375" s="39"/>
      <c r="BW375" s="39"/>
      <c r="BX375" s="39"/>
      <c r="BY375" s="39"/>
      <c r="BZ375" s="39"/>
      <c r="CA375" s="39"/>
      <c r="CB375" s="41"/>
      <c r="CC375" s="39"/>
      <c r="CD375" s="39"/>
      <c r="CE375" s="40"/>
    </row>
    <row r="376" spans="2:83" hidden="1" outlineLevel="1" x14ac:dyDescent="0.25">
      <c r="B376" s="35" t="s">
        <v>140</v>
      </c>
      <c r="C376" s="36" t="s">
        <v>139</v>
      </c>
      <c r="D376" s="35" t="s">
        <v>25</v>
      </c>
      <c r="E376" s="35" t="s">
        <v>28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40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40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40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40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40"/>
      <c r="BS376" s="39"/>
      <c r="BT376" s="39">
        <v>0</v>
      </c>
      <c r="BU376" s="39"/>
      <c r="BV376" s="39"/>
      <c r="BW376" s="39"/>
      <c r="BX376" s="39"/>
      <c r="BY376" s="39"/>
      <c r="BZ376" s="39"/>
      <c r="CA376" s="39"/>
      <c r="CB376" s="41"/>
      <c r="CC376" s="39"/>
      <c r="CD376" s="39"/>
      <c r="CE376" s="40"/>
    </row>
    <row r="377" spans="2:83" hidden="1" outlineLevel="1" x14ac:dyDescent="0.25">
      <c r="B377" s="35" t="s">
        <v>140</v>
      </c>
      <c r="C377" s="36" t="s">
        <v>139</v>
      </c>
      <c r="D377" s="35" t="s">
        <v>25</v>
      </c>
      <c r="E377" s="35" t="s">
        <v>143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40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40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40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40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40"/>
      <c r="BS377" s="39"/>
      <c r="BT377" s="39">
        <v>0</v>
      </c>
      <c r="BU377" s="39"/>
      <c r="BV377" s="39"/>
      <c r="BW377" s="39"/>
      <c r="BX377" s="39"/>
      <c r="BY377" s="39"/>
      <c r="BZ377" s="39"/>
      <c r="CA377" s="39"/>
      <c r="CB377" s="41"/>
      <c r="CC377" s="39"/>
      <c r="CD377" s="39"/>
      <c r="CE377" s="40"/>
    </row>
    <row r="378" spans="2:83" hidden="1" outlineLevel="1" x14ac:dyDescent="0.25">
      <c r="B378" s="35" t="s">
        <v>140</v>
      </c>
      <c r="C378" s="36" t="s">
        <v>139</v>
      </c>
      <c r="D378" s="35" t="s">
        <v>25</v>
      </c>
      <c r="E378" s="35" t="s">
        <v>29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40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40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40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40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40"/>
      <c r="BS378" s="39"/>
      <c r="BT378" s="39">
        <v>0</v>
      </c>
      <c r="BU378" s="39"/>
      <c r="BV378" s="39"/>
      <c r="BW378" s="39"/>
      <c r="BX378" s="39"/>
      <c r="BY378" s="39"/>
      <c r="BZ378" s="39"/>
      <c r="CA378" s="39"/>
      <c r="CB378" s="41"/>
      <c r="CC378" s="39"/>
      <c r="CD378" s="39"/>
      <c r="CE378" s="40"/>
    </row>
    <row r="379" spans="2:83" hidden="1" outlineLevel="1" x14ac:dyDescent="0.25">
      <c r="B379" s="35" t="s">
        <v>140</v>
      </c>
      <c r="C379" s="36" t="s">
        <v>139</v>
      </c>
      <c r="D379" s="35" t="s">
        <v>25</v>
      </c>
      <c r="E379" s="35" t="s">
        <v>144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40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40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40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40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40"/>
      <c r="BS379" s="39"/>
      <c r="BT379" s="39">
        <v>0</v>
      </c>
      <c r="BU379" s="39"/>
      <c r="BV379" s="39"/>
      <c r="BW379" s="39"/>
      <c r="BX379" s="39"/>
      <c r="BY379" s="39"/>
      <c r="BZ379" s="39"/>
      <c r="CA379" s="39"/>
      <c r="CB379" s="41"/>
      <c r="CC379" s="39"/>
      <c r="CD379" s="39"/>
      <c r="CE379" s="40"/>
    </row>
    <row r="380" spans="2:83" hidden="1" outlineLevel="1" x14ac:dyDescent="0.25">
      <c r="B380" s="35" t="s">
        <v>140</v>
      </c>
      <c r="C380" s="36" t="s">
        <v>139</v>
      </c>
      <c r="D380" s="35" t="s">
        <v>25</v>
      </c>
      <c r="E380" s="35" t="s">
        <v>167</v>
      </c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40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40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40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40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40"/>
      <c r="BS380" s="39"/>
      <c r="BT380" s="39">
        <v>0</v>
      </c>
      <c r="BU380" s="39"/>
      <c r="BV380" s="39"/>
      <c r="BW380" s="39"/>
      <c r="BX380" s="39"/>
      <c r="BY380" s="39"/>
      <c r="BZ380" s="39"/>
      <c r="CA380" s="39"/>
      <c r="CB380" s="41"/>
      <c r="CC380" s="39"/>
      <c r="CD380" s="39"/>
      <c r="CE380" s="40"/>
    </row>
    <row r="381" spans="2:83" hidden="1" outlineLevel="1" x14ac:dyDescent="0.25">
      <c r="B381" s="35" t="s">
        <v>140</v>
      </c>
      <c r="C381" s="36" t="s">
        <v>139</v>
      </c>
      <c r="D381" s="35" t="s">
        <v>25</v>
      </c>
      <c r="E381" s="35" t="s">
        <v>163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40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40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40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40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40"/>
      <c r="BS381" s="39"/>
      <c r="BT381" s="39">
        <v>0</v>
      </c>
      <c r="BU381" s="39"/>
      <c r="BV381" s="39"/>
      <c r="BW381" s="39"/>
      <c r="BX381" s="39"/>
      <c r="BY381" s="39"/>
      <c r="BZ381" s="39"/>
      <c r="CA381" s="39"/>
      <c r="CB381" s="41"/>
      <c r="CC381" s="39"/>
      <c r="CD381" s="39"/>
      <c r="CE381" s="40"/>
    </row>
    <row r="382" spans="2:83" hidden="1" outlineLevel="1" x14ac:dyDescent="0.25">
      <c r="B382" s="35" t="s">
        <v>140</v>
      </c>
      <c r="C382" s="36" t="s">
        <v>139</v>
      </c>
      <c r="D382" s="35" t="s">
        <v>25</v>
      </c>
      <c r="E382" s="35" t="s">
        <v>145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40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40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40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40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40"/>
      <c r="BS382" s="39"/>
      <c r="BT382" s="39">
        <v>1.00932</v>
      </c>
      <c r="BU382" s="39"/>
      <c r="BV382" s="39"/>
      <c r="BW382" s="39"/>
      <c r="BX382" s="39"/>
      <c r="BY382" s="39"/>
      <c r="BZ382" s="39"/>
      <c r="CA382" s="39"/>
      <c r="CB382" s="41"/>
      <c r="CC382" s="39"/>
      <c r="CD382" s="39"/>
      <c r="CE382" s="40"/>
    </row>
    <row r="383" spans="2:83" hidden="1" outlineLevel="1" x14ac:dyDescent="0.25">
      <c r="B383" s="35" t="s">
        <v>140</v>
      </c>
      <c r="C383" s="36" t="s">
        <v>139</v>
      </c>
      <c r="D383" s="35" t="s">
        <v>25</v>
      </c>
      <c r="E383" s="35" t="s">
        <v>168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40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40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40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40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40"/>
      <c r="BS383" s="39"/>
      <c r="BT383" s="39">
        <v>0</v>
      </c>
      <c r="BU383" s="39"/>
      <c r="BV383" s="39"/>
      <c r="BW383" s="39"/>
      <c r="BX383" s="39"/>
      <c r="BY383" s="39"/>
      <c r="BZ383" s="39"/>
      <c r="CA383" s="39"/>
      <c r="CB383" s="41"/>
      <c r="CC383" s="39"/>
      <c r="CD383" s="39"/>
      <c r="CE383" s="40"/>
    </row>
    <row r="384" spans="2:83" hidden="1" outlineLevel="1" x14ac:dyDescent="0.25">
      <c r="B384" s="35" t="s">
        <v>140</v>
      </c>
      <c r="C384" s="36" t="s">
        <v>139</v>
      </c>
      <c r="D384" s="35" t="s">
        <v>31</v>
      </c>
      <c r="E384" s="35" t="s">
        <v>32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40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40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40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40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40"/>
      <c r="BS384" s="39"/>
      <c r="BT384" s="39">
        <v>0</v>
      </c>
      <c r="BU384" s="39"/>
      <c r="BV384" s="39"/>
      <c r="BW384" s="39"/>
      <c r="BX384" s="39"/>
      <c r="BY384" s="39"/>
      <c r="BZ384" s="39"/>
      <c r="CA384" s="39"/>
      <c r="CB384" s="41"/>
      <c r="CC384" s="39"/>
      <c r="CD384" s="39"/>
      <c r="CE384" s="40"/>
    </row>
    <row r="385" spans="2:83" hidden="1" outlineLevel="1" x14ac:dyDescent="0.25">
      <c r="B385" s="35" t="s">
        <v>140</v>
      </c>
      <c r="C385" s="36" t="s">
        <v>139</v>
      </c>
      <c r="D385" s="35" t="s">
        <v>31</v>
      </c>
      <c r="E385" s="35" t="s">
        <v>146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40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40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40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40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40"/>
      <c r="BS385" s="39"/>
      <c r="BT385" s="39">
        <v>0</v>
      </c>
      <c r="BU385" s="39"/>
      <c r="BV385" s="39"/>
      <c r="BW385" s="39"/>
      <c r="BX385" s="39"/>
      <c r="BY385" s="39"/>
      <c r="BZ385" s="39"/>
      <c r="CA385" s="39"/>
      <c r="CB385" s="41"/>
      <c r="CC385" s="39"/>
      <c r="CD385" s="39"/>
      <c r="CE385" s="40"/>
    </row>
    <row r="386" spans="2:83" hidden="1" outlineLevel="1" x14ac:dyDescent="0.25">
      <c r="B386" s="35" t="s">
        <v>140</v>
      </c>
      <c r="C386" s="36" t="s">
        <v>139</v>
      </c>
      <c r="D386" s="35" t="s">
        <v>31</v>
      </c>
      <c r="E386" s="35" t="s">
        <v>33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40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40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40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40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40"/>
      <c r="BS386" s="39"/>
      <c r="BT386" s="39">
        <v>0.25819500000000001</v>
      </c>
      <c r="BU386" s="39"/>
      <c r="BV386" s="39"/>
      <c r="BW386" s="39"/>
      <c r="BX386" s="39"/>
      <c r="BY386" s="39"/>
      <c r="BZ386" s="39"/>
      <c r="CA386" s="39"/>
      <c r="CB386" s="41"/>
      <c r="CC386" s="39"/>
      <c r="CD386" s="39"/>
      <c r="CE386" s="40"/>
    </row>
    <row r="387" spans="2:83" hidden="1" outlineLevel="1" x14ac:dyDescent="0.25">
      <c r="B387" s="35" t="s">
        <v>140</v>
      </c>
      <c r="C387" s="36" t="s">
        <v>139</v>
      </c>
      <c r="D387" s="35" t="s">
        <v>31</v>
      </c>
      <c r="E387" s="35" t="s">
        <v>34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40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40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40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40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40"/>
      <c r="BS387" s="39"/>
      <c r="BT387" s="39">
        <v>0</v>
      </c>
      <c r="BU387" s="39"/>
      <c r="BV387" s="39"/>
      <c r="BW387" s="39"/>
      <c r="BX387" s="39"/>
      <c r="BY387" s="39"/>
      <c r="BZ387" s="39"/>
      <c r="CA387" s="39"/>
      <c r="CB387" s="41"/>
      <c r="CC387" s="39"/>
      <c r="CD387" s="39"/>
      <c r="CE387" s="40"/>
    </row>
    <row r="388" spans="2:83" hidden="1" outlineLevel="1" x14ac:dyDescent="0.25">
      <c r="B388" s="35" t="s">
        <v>140</v>
      </c>
      <c r="C388" s="36" t="s">
        <v>139</v>
      </c>
      <c r="D388" s="35" t="s">
        <v>31</v>
      </c>
      <c r="E388" s="35" t="s">
        <v>35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40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40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40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40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40"/>
      <c r="BS388" s="39"/>
      <c r="BT388" s="39">
        <v>0.67588999999999999</v>
      </c>
      <c r="BU388" s="39"/>
      <c r="BV388" s="39"/>
      <c r="BW388" s="39"/>
      <c r="BX388" s="39"/>
      <c r="BY388" s="39"/>
      <c r="BZ388" s="39"/>
      <c r="CA388" s="39"/>
      <c r="CB388" s="41"/>
      <c r="CC388" s="39"/>
      <c r="CD388" s="39"/>
      <c r="CE388" s="40"/>
    </row>
    <row r="389" spans="2:83" hidden="1" outlineLevel="1" x14ac:dyDescent="0.25">
      <c r="B389" s="35" t="s">
        <v>140</v>
      </c>
      <c r="C389" s="36" t="s">
        <v>139</v>
      </c>
      <c r="D389" s="35" t="s">
        <v>31</v>
      </c>
      <c r="E389" s="35" t="s">
        <v>147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40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40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40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40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40"/>
      <c r="BS389" s="39"/>
      <c r="BT389" s="39">
        <v>0</v>
      </c>
      <c r="BU389" s="39"/>
      <c r="BV389" s="39"/>
      <c r="BW389" s="39"/>
      <c r="BX389" s="39"/>
      <c r="BY389" s="39"/>
      <c r="BZ389" s="39"/>
      <c r="CA389" s="39"/>
      <c r="CB389" s="41"/>
      <c r="CC389" s="39"/>
      <c r="CD389" s="39"/>
      <c r="CE389" s="40"/>
    </row>
    <row r="390" spans="2:83" hidden="1" outlineLevel="1" x14ac:dyDescent="0.25">
      <c r="B390" s="35" t="s">
        <v>140</v>
      </c>
      <c r="C390" s="36" t="s">
        <v>139</v>
      </c>
      <c r="D390" s="35" t="s">
        <v>31</v>
      </c>
      <c r="E390" s="35" t="s">
        <v>36</v>
      </c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40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40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40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40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40"/>
      <c r="BS390" s="39"/>
      <c r="BT390" s="39">
        <v>0</v>
      </c>
      <c r="BU390" s="39"/>
      <c r="BV390" s="39"/>
      <c r="BW390" s="39"/>
      <c r="BX390" s="39"/>
      <c r="BY390" s="39"/>
      <c r="BZ390" s="39"/>
      <c r="CA390" s="39"/>
      <c r="CB390" s="41"/>
      <c r="CC390" s="39"/>
      <c r="CD390" s="39"/>
      <c r="CE390" s="40"/>
    </row>
    <row r="391" spans="2:83" hidden="1" outlineLevel="1" x14ac:dyDescent="0.25">
      <c r="B391" s="35" t="s">
        <v>140</v>
      </c>
      <c r="C391" s="36" t="s">
        <v>139</v>
      </c>
      <c r="D391" s="35" t="s">
        <v>31</v>
      </c>
      <c r="E391" s="35" t="s">
        <v>148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40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40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40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40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40"/>
      <c r="BS391" s="39"/>
      <c r="BT391" s="39">
        <v>3.7700000000000004E-2</v>
      </c>
      <c r="BU391" s="39"/>
      <c r="BV391" s="39"/>
      <c r="BW391" s="39"/>
      <c r="BX391" s="39"/>
      <c r="BY391" s="39"/>
      <c r="BZ391" s="39"/>
      <c r="CA391" s="39"/>
      <c r="CB391" s="41"/>
      <c r="CC391" s="39"/>
      <c r="CD391" s="39"/>
      <c r="CE391" s="40"/>
    </row>
    <row r="392" spans="2:83" hidden="1" outlineLevel="1" x14ac:dyDescent="0.25">
      <c r="B392" s="35" t="s">
        <v>140</v>
      </c>
      <c r="C392" s="36" t="s">
        <v>139</v>
      </c>
      <c r="D392" s="35" t="s">
        <v>31</v>
      </c>
      <c r="E392" s="35" t="s">
        <v>37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40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40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40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40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40"/>
      <c r="BS392" s="39"/>
      <c r="BT392" s="39">
        <v>0</v>
      </c>
      <c r="BU392" s="39"/>
      <c r="BV392" s="39"/>
      <c r="BW392" s="39"/>
      <c r="BX392" s="39"/>
      <c r="BY392" s="39"/>
      <c r="BZ392" s="39"/>
      <c r="CA392" s="39"/>
      <c r="CB392" s="41"/>
      <c r="CC392" s="39"/>
      <c r="CD392" s="39"/>
      <c r="CE392" s="40"/>
    </row>
    <row r="393" spans="2:83" hidden="1" outlineLevel="1" x14ac:dyDescent="0.25">
      <c r="B393" s="35" t="s">
        <v>140</v>
      </c>
      <c r="C393" s="36" t="s">
        <v>139</v>
      </c>
      <c r="D393" s="35" t="s">
        <v>31</v>
      </c>
      <c r="E393" s="35" t="s">
        <v>38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40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40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40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40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40"/>
      <c r="BS393" s="39"/>
      <c r="BT393" s="39">
        <v>0</v>
      </c>
      <c r="BU393" s="39"/>
      <c r="BV393" s="39"/>
      <c r="BW393" s="39"/>
      <c r="BX393" s="39"/>
      <c r="BY393" s="39"/>
      <c r="BZ393" s="39"/>
      <c r="CA393" s="39"/>
      <c r="CB393" s="41"/>
      <c r="CC393" s="39"/>
      <c r="CD393" s="39"/>
      <c r="CE393" s="40"/>
    </row>
    <row r="394" spans="2:83" hidden="1" outlineLevel="1" x14ac:dyDescent="0.25">
      <c r="B394" s="35" t="s">
        <v>140</v>
      </c>
      <c r="C394" s="36" t="s">
        <v>139</v>
      </c>
      <c r="D394" s="35" t="s">
        <v>31</v>
      </c>
      <c r="E394" s="35" t="s">
        <v>39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40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40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40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40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40"/>
      <c r="BS394" s="39"/>
      <c r="BT394" s="39">
        <v>0</v>
      </c>
      <c r="BU394" s="39"/>
      <c r="BV394" s="39"/>
      <c r="BW394" s="39"/>
      <c r="BX394" s="39"/>
      <c r="BY394" s="39"/>
      <c r="BZ394" s="39"/>
      <c r="CA394" s="39"/>
      <c r="CB394" s="41"/>
      <c r="CC394" s="39"/>
      <c r="CD394" s="39"/>
      <c r="CE394" s="40"/>
    </row>
    <row r="395" spans="2:83" hidden="1" outlineLevel="1" x14ac:dyDescent="0.25">
      <c r="B395" s="35" t="s">
        <v>140</v>
      </c>
      <c r="C395" s="36" t="s">
        <v>139</v>
      </c>
      <c r="D395" s="35" t="s">
        <v>40</v>
      </c>
      <c r="E395" s="35" t="s">
        <v>149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40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40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40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40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40"/>
      <c r="BS395" s="39"/>
      <c r="BT395" s="39">
        <v>0</v>
      </c>
      <c r="BU395" s="39"/>
      <c r="BV395" s="39"/>
      <c r="BW395" s="39"/>
      <c r="BX395" s="39"/>
      <c r="BY395" s="39"/>
      <c r="BZ395" s="39"/>
      <c r="CA395" s="39"/>
      <c r="CB395" s="41"/>
      <c r="CC395" s="39"/>
      <c r="CD395" s="39"/>
      <c r="CE395" s="40"/>
    </row>
    <row r="396" spans="2:83" hidden="1" outlineLevel="1" x14ac:dyDescent="0.25">
      <c r="B396" s="35" t="s">
        <v>140</v>
      </c>
      <c r="C396" s="36" t="s">
        <v>139</v>
      </c>
      <c r="D396" s="35" t="s">
        <v>40</v>
      </c>
      <c r="E396" s="35" t="s">
        <v>150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40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40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40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40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40"/>
      <c r="BS396" s="39"/>
      <c r="BT396" s="39">
        <v>0</v>
      </c>
      <c r="BU396" s="39"/>
      <c r="BV396" s="39"/>
      <c r="BW396" s="39"/>
      <c r="BX396" s="39"/>
      <c r="BY396" s="39"/>
      <c r="BZ396" s="39"/>
      <c r="CA396" s="39"/>
      <c r="CB396" s="41"/>
      <c r="CC396" s="39"/>
      <c r="CD396" s="39"/>
      <c r="CE396" s="40"/>
    </row>
    <row r="397" spans="2:83" hidden="1" outlineLevel="1" x14ac:dyDescent="0.25">
      <c r="B397" s="35" t="s">
        <v>140</v>
      </c>
      <c r="C397" s="36" t="s">
        <v>139</v>
      </c>
      <c r="D397" s="35" t="s">
        <v>40</v>
      </c>
      <c r="E397" s="35" t="s">
        <v>151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40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40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40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40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40"/>
      <c r="BS397" s="39"/>
      <c r="BT397" s="39">
        <v>0</v>
      </c>
      <c r="BU397" s="39"/>
      <c r="BV397" s="39"/>
      <c r="BW397" s="39"/>
      <c r="BX397" s="39"/>
      <c r="BY397" s="39"/>
      <c r="BZ397" s="39"/>
      <c r="CA397" s="39"/>
      <c r="CB397" s="41"/>
      <c r="CC397" s="39"/>
      <c r="CD397" s="39"/>
      <c r="CE397" s="40"/>
    </row>
    <row r="398" spans="2:83" hidden="1" outlineLevel="1" x14ac:dyDescent="0.25">
      <c r="B398" s="35" t="s">
        <v>140</v>
      </c>
      <c r="C398" s="36" t="s">
        <v>139</v>
      </c>
      <c r="D398" s="35" t="s">
        <v>40</v>
      </c>
      <c r="E398" s="35" t="s">
        <v>41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40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40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40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40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40"/>
      <c r="BS398" s="39"/>
      <c r="BT398" s="39">
        <v>0</v>
      </c>
      <c r="BU398" s="39"/>
      <c r="BV398" s="39"/>
      <c r="BW398" s="39"/>
      <c r="BX398" s="39"/>
      <c r="BY398" s="39"/>
      <c r="BZ398" s="39"/>
      <c r="CA398" s="39"/>
      <c r="CB398" s="41"/>
      <c r="CC398" s="39"/>
      <c r="CD398" s="39"/>
      <c r="CE398" s="40"/>
    </row>
    <row r="399" spans="2:83" hidden="1" outlineLevel="1" x14ac:dyDescent="0.25">
      <c r="B399" s="35" t="s">
        <v>140</v>
      </c>
      <c r="C399" s="36" t="s">
        <v>139</v>
      </c>
      <c r="D399" s="35" t="s">
        <v>40</v>
      </c>
      <c r="E399" s="35" t="s">
        <v>42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40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40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40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40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40"/>
      <c r="BS399" s="39"/>
      <c r="BT399" s="39">
        <v>0</v>
      </c>
      <c r="BU399" s="39"/>
      <c r="BV399" s="39"/>
      <c r="BW399" s="39"/>
      <c r="BX399" s="39"/>
      <c r="BY399" s="39"/>
      <c r="BZ399" s="39"/>
      <c r="CA399" s="39"/>
      <c r="CB399" s="41"/>
      <c r="CC399" s="39"/>
      <c r="CD399" s="39"/>
      <c r="CE399" s="40"/>
    </row>
    <row r="400" spans="2:83" hidden="1" outlineLevel="1" x14ac:dyDescent="0.25">
      <c r="B400" s="35" t="s">
        <v>140</v>
      </c>
      <c r="C400" s="36" t="s">
        <v>139</v>
      </c>
      <c r="D400" s="35" t="s">
        <v>40</v>
      </c>
      <c r="E400" s="35" t="s">
        <v>169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40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40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40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40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40"/>
      <c r="BS400" s="39"/>
      <c r="BT400" s="39">
        <v>0</v>
      </c>
      <c r="BU400" s="39"/>
      <c r="BV400" s="39"/>
      <c r="BW400" s="39"/>
      <c r="BX400" s="39"/>
      <c r="BY400" s="39"/>
      <c r="BZ400" s="39"/>
      <c r="CA400" s="39"/>
      <c r="CB400" s="41"/>
      <c r="CC400" s="39"/>
      <c r="CD400" s="39"/>
      <c r="CE400" s="40"/>
    </row>
    <row r="401" spans="2:83" hidden="1" outlineLevel="1" x14ac:dyDescent="0.25">
      <c r="B401" s="35" t="s">
        <v>140</v>
      </c>
      <c r="C401" s="36" t="s">
        <v>139</v>
      </c>
      <c r="D401" s="35" t="s">
        <v>40</v>
      </c>
      <c r="E401" s="35" t="s">
        <v>170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40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40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40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40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40"/>
      <c r="BS401" s="39"/>
      <c r="BT401" s="39">
        <v>0</v>
      </c>
      <c r="BU401" s="39"/>
      <c r="BV401" s="39"/>
      <c r="BW401" s="39"/>
      <c r="BX401" s="39"/>
      <c r="BY401" s="39"/>
      <c r="BZ401" s="39"/>
      <c r="CA401" s="39"/>
      <c r="CB401" s="41"/>
      <c r="CC401" s="39"/>
      <c r="CD401" s="39"/>
      <c r="CE401" s="40"/>
    </row>
    <row r="402" spans="2:83" hidden="1" outlineLevel="1" x14ac:dyDescent="0.25">
      <c r="B402" s="35" t="s">
        <v>140</v>
      </c>
      <c r="C402" s="36" t="s">
        <v>139</v>
      </c>
      <c r="D402" s="35" t="s">
        <v>40</v>
      </c>
      <c r="E402" s="35" t="s">
        <v>152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40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40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40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40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40"/>
      <c r="BS402" s="39"/>
      <c r="BT402" s="39">
        <v>0</v>
      </c>
      <c r="BU402" s="39"/>
      <c r="BV402" s="39"/>
      <c r="BW402" s="39"/>
      <c r="BX402" s="39"/>
      <c r="BY402" s="39"/>
      <c r="BZ402" s="39"/>
      <c r="CA402" s="39"/>
      <c r="CB402" s="41"/>
      <c r="CC402" s="39"/>
      <c r="CD402" s="39"/>
      <c r="CE402" s="40"/>
    </row>
    <row r="403" spans="2:83" hidden="1" outlineLevel="1" x14ac:dyDescent="0.25">
      <c r="B403" s="35" t="s">
        <v>140</v>
      </c>
      <c r="C403" s="36" t="s">
        <v>139</v>
      </c>
      <c r="D403" s="35" t="s">
        <v>40</v>
      </c>
      <c r="E403" s="35" t="s">
        <v>43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40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40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40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40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40"/>
      <c r="BS403" s="39"/>
      <c r="BT403" s="39">
        <v>0</v>
      </c>
      <c r="BU403" s="39"/>
      <c r="BV403" s="39"/>
      <c r="BW403" s="39"/>
      <c r="BX403" s="39"/>
      <c r="BY403" s="39"/>
      <c r="BZ403" s="39"/>
      <c r="CA403" s="39"/>
      <c r="CB403" s="41"/>
      <c r="CC403" s="39"/>
      <c r="CD403" s="39"/>
      <c r="CE403" s="40"/>
    </row>
    <row r="404" spans="2:83" hidden="1" outlineLevel="1" x14ac:dyDescent="0.25">
      <c r="B404" s="35" t="s">
        <v>140</v>
      </c>
      <c r="C404" s="36" t="s">
        <v>139</v>
      </c>
      <c r="D404" s="35" t="s">
        <v>40</v>
      </c>
      <c r="E404" s="35" t="s">
        <v>171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40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40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40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40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40"/>
      <c r="BS404" s="39"/>
      <c r="BT404" s="39">
        <v>0</v>
      </c>
      <c r="BU404" s="39"/>
      <c r="BV404" s="39"/>
      <c r="BW404" s="39"/>
      <c r="BX404" s="39"/>
      <c r="BY404" s="39"/>
      <c r="BZ404" s="39"/>
      <c r="CA404" s="39"/>
      <c r="CB404" s="41"/>
      <c r="CC404" s="39"/>
      <c r="CD404" s="39"/>
      <c r="CE404" s="40"/>
    </row>
    <row r="405" spans="2:83" hidden="1" outlineLevel="1" x14ac:dyDescent="0.25">
      <c r="B405" s="35" t="s">
        <v>140</v>
      </c>
      <c r="C405" s="36" t="s">
        <v>139</v>
      </c>
      <c r="D405" s="35" t="s">
        <v>40</v>
      </c>
      <c r="E405" s="35" t="s">
        <v>153</v>
      </c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40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40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40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40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40"/>
      <c r="BS405" s="39"/>
      <c r="BT405" s="39">
        <v>0</v>
      </c>
      <c r="BU405" s="39"/>
      <c r="BV405" s="39"/>
      <c r="BW405" s="39"/>
      <c r="BX405" s="39"/>
      <c r="BY405" s="39"/>
      <c r="BZ405" s="39"/>
      <c r="CA405" s="39"/>
      <c r="CB405" s="41"/>
      <c r="CC405" s="39"/>
      <c r="CD405" s="39"/>
      <c r="CE405" s="40"/>
    </row>
    <row r="406" spans="2:83" hidden="1" outlineLevel="1" x14ac:dyDescent="0.25">
      <c r="B406" s="35" t="s">
        <v>140</v>
      </c>
      <c r="C406" s="36" t="s">
        <v>139</v>
      </c>
      <c r="D406" s="35" t="s">
        <v>40</v>
      </c>
      <c r="E406" s="35" t="s">
        <v>154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40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40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40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40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40"/>
      <c r="BS406" s="39"/>
      <c r="BT406" s="39">
        <v>0</v>
      </c>
      <c r="BU406" s="39"/>
      <c r="BV406" s="39"/>
      <c r="BW406" s="39"/>
      <c r="BX406" s="39"/>
      <c r="BY406" s="39"/>
      <c r="BZ406" s="39"/>
      <c r="CA406" s="39"/>
      <c r="CB406" s="41"/>
      <c r="CC406" s="39"/>
      <c r="CD406" s="39"/>
      <c r="CE406" s="40"/>
    </row>
    <row r="407" spans="2:83" hidden="1" outlineLevel="1" x14ac:dyDescent="0.25">
      <c r="B407" s="35" t="s">
        <v>140</v>
      </c>
      <c r="C407" s="36" t="s">
        <v>139</v>
      </c>
      <c r="D407" s="35" t="s">
        <v>40</v>
      </c>
      <c r="E407" s="35" t="s">
        <v>155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40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40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40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40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40"/>
      <c r="BS407" s="39"/>
      <c r="BT407" s="39">
        <v>0</v>
      </c>
      <c r="BU407" s="39"/>
      <c r="BV407" s="39"/>
      <c r="BW407" s="39"/>
      <c r="BX407" s="39"/>
      <c r="BY407" s="39"/>
      <c r="BZ407" s="39"/>
      <c r="CA407" s="39"/>
      <c r="CB407" s="41"/>
      <c r="CC407" s="39"/>
      <c r="CD407" s="39"/>
      <c r="CE407" s="40"/>
    </row>
    <row r="408" spans="2:83" hidden="1" outlineLevel="1" x14ac:dyDescent="0.25">
      <c r="B408" s="35" t="s">
        <v>140</v>
      </c>
      <c r="C408" s="36" t="s">
        <v>139</v>
      </c>
      <c r="D408" s="35" t="s">
        <v>40</v>
      </c>
      <c r="E408" s="35" t="s">
        <v>45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40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40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40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40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40"/>
      <c r="BS408" s="39"/>
      <c r="BT408" s="39">
        <v>0</v>
      </c>
      <c r="BU408" s="39"/>
      <c r="BV408" s="39"/>
      <c r="BW408" s="39"/>
      <c r="BX408" s="39"/>
      <c r="BY408" s="39"/>
      <c r="BZ408" s="39"/>
      <c r="CA408" s="39"/>
      <c r="CB408" s="41"/>
      <c r="CC408" s="39"/>
      <c r="CD408" s="39"/>
      <c r="CE408" s="40"/>
    </row>
    <row r="409" spans="2:83" hidden="1" outlineLevel="1" x14ac:dyDescent="0.25">
      <c r="B409" s="35" t="s">
        <v>140</v>
      </c>
      <c r="C409" s="36" t="s">
        <v>139</v>
      </c>
      <c r="D409" s="35" t="s">
        <v>46</v>
      </c>
      <c r="E409" s="35" t="s">
        <v>156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40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40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40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40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40"/>
      <c r="BS409" s="39"/>
      <c r="BT409" s="39">
        <v>0</v>
      </c>
      <c r="BU409" s="39"/>
      <c r="BV409" s="39"/>
      <c r="BW409" s="39"/>
      <c r="BX409" s="39"/>
      <c r="BY409" s="39"/>
      <c r="BZ409" s="39"/>
      <c r="CA409" s="39"/>
      <c r="CB409" s="41"/>
      <c r="CC409" s="39"/>
      <c r="CD409" s="39"/>
      <c r="CE409" s="40"/>
    </row>
    <row r="410" spans="2:83" hidden="1" outlineLevel="1" x14ac:dyDescent="0.25">
      <c r="B410" s="35" t="s">
        <v>140</v>
      </c>
      <c r="C410" s="36" t="s">
        <v>139</v>
      </c>
      <c r="D410" s="35" t="s">
        <v>46</v>
      </c>
      <c r="E410" s="35" t="s">
        <v>46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40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40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40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40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40"/>
      <c r="BS410" s="39"/>
      <c r="BT410" s="39">
        <v>0</v>
      </c>
      <c r="BU410" s="39"/>
      <c r="BV410" s="39"/>
      <c r="BW410" s="39"/>
      <c r="BX410" s="39"/>
      <c r="BY410" s="39"/>
      <c r="BZ410" s="39"/>
      <c r="CA410" s="39"/>
      <c r="CB410" s="41"/>
      <c r="CC410" s="39"/>
      <c r="CD410" s="39"/>
      <c r="CE410" s="40"/>
    </row>
    <row r="411" spans="2:83" hidden="1" outlineLevel="1" x14ac:dyDescent="0.25">
      <c r="B411" s="35" t="s">
        <v>140</v>
      </c>
      <c r="C411" s="36" t="s">
        <v>139</v>
      </c>
      <c r="D411" s="35" t="s">
        <v>46</v>
      </c>
      <c r="E411" s="35" t="s">
        <v>165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40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40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40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40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40"/>
      <c r="BS411" s="39"/>
      <c r="BT411" s="39">
        <v>0</v>
      </c>
      <c r="BU411" s="39"/>
      <c r="BV411" s="39"/>
      <c r="BW411" s="39"/>
      <c r="BX411" s="39"/>
      <c r="BY411" s="39"/>
      <c r="BZ411" s="39"/>
      <c r="CA411" s="39"/>
      <c r="CB411" s="41"/>
      <c r="CC411" s="39"/>
      <c r="CD411" s="39"/>
      <c r="CE411" s="40"/>
    </row>
    <row r="412" spans="2:83" hidden="1" outlineLevel="1" x14ac:dyDescent="0.25">
      <c r="B412" s="35" t="s">
        <v>140</v>
      </c>
      <c r="C412" s="36" t="s">
        <v>139</v>
      </c>
      <c r="D412" s="35" t="s">
        <v>47</v>
      </c>
      <c r="E412" s="35" t="s">
        <v>26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40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40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40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40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40"/>
      <c r="BS412" s="39"/>
      <c r="BT412" s="39">
        <v>0</v>
      </c>
      <c r="BU412" s="39"/>
      <c r="BV412" s="39"/>
      <c r="BW412" s="39"/>
      <c r="BX412" s="39"/>
      <c r="BY412" s="39"/>
      <c r="BZ412" s="39"/>
      <c r="CA412" s="39"/>
      <c r="CB412" s="41"/>
      <c r="CC412" s="39"/>
      <c r="CD412" s="39"/>
      <c r="CE412" s="40"/>
    </row>
    <row r="413" spans="2:83" hidden="1" outlineLevel="1" x14ac:dyDescent="0.25">
      <c r="B413" s="35" t="s">
        <v>140</v>
      </c>
      <c r="C413" s="36" t="s">
        <v>139</v>
      </c>
      <c r="D413" s="35" t="s">
        <v>47</v>
      </c>
      <c r="E413" s="35" t="s">
        <v>48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40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40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40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40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40"/>
      <c r="BS413" s="39"/>
      <c r="BT413" s="39">
        <v>0</v>
      </c>
      <c r="BU413" s="39"/>
      <c r="BV413" s="39"/>
      <c r="BW413" s="39"/>
      <c r="BX413" s="39"/>
      <c r="BY413" s="39"/>
      <c r="BZ413" s="39"/>
      <c r="CA413" s="39"/>
      <c r="CB413" s="41"/>
      <c r="CC413" s="39"/>
      <c r="CD413" s="39"/>
      <c r="CE413" s="40"/>
    </row>
    <row r="414" spans="2:83" hidden="1" outlineLevel="1" x14ac:dyDescent="0.25">
      <c r="B414" s="35" t="s">
        <v>140</v>
      </c>
      <c r="C414" s="36" t="s">
        <v>139</v>
      </c>
      <c r="D414" s="35" t="s">
        <v>47</v>
      </c>
      <c r="E414" s="35" t="s">
        <v>49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40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40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40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40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40"/>
      <c r="BS414" s="39"/>
      <c r="BT414" s="39">
        <v>0</v>
      </c>
      <c r="BU414" s="39"/>
      <c r="BV414" s="39"/>
      <c r="BW414" s="39"/>
      <c r="BX414" s="39"/>
      <c r="BY414" s="39"/>
      <c r="BZ414" s="39"/>
      <c r="CA414" s="39"/>
      <c r="CB414" s="41"/>
      <c r="CC414" s="39"/>
      <c r="CD414" s="39"/>
      <c r="CE414" s="40"/>
    </row>
    <row r="415" spans="2:83" hidden="1" outlineLevel="1" x14ac:dyDescent="0.25">
      <c r="B415" s="35" t="s">
        <v>140</v>
      </c>
      <c r="C415" s="36" t="s">
        <v>139</v>
      </c>
      <c r="D415" s="35" t="s">
        <v>47</v>
      </c>
      <c r="E415" s="35" t="s">
        <v>50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40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40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40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40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40"/>
      <c r="BS415" s="39"/>
      <c r="BT415" s="39">
        <v>4.99E-2</v>
      </c>
      <c r="BU415" s="39"/>
      <c r="BV415" s="39"/>
      <c r="BW415" s="39"/>
      <c r="BX415" s="39"/>
      <c r="BY415" s="39"/>
      <c r="BZ415" s="39"/>
      <c r="CA415" s="39"/>
      <c r="CB415" s="41"/>
      <c r="CC415" s="39"/>
      <c r="CD415" s="39"/>
      <c r="CE415" s="40"/>
    </row>
    <row r="416" spans="2:83" hidden="1" outlineLevel="1" x14ac:dyDescent="0.25">
      <c r="B416" s="35" t="s">
        <v>140</v>
      </c>
      <c r="C416" s="36" t="s">
        <v>139</v>
      </c>
      <c r="D416" s="35" t="s">
        <v>47</v>
      </c>
      <c r="E416" s="35" t="s">
        <v>51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40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40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40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40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40"/>
      <c r="BS416" s="39"/>
      <c r="BT416" s="39">
        <v>0.23015799999999997</v>
      </c>
      <c r="BU416" s="39"/>
      <c r="BV416" s="39"/>
      <c r="BW416" s="39"/>
      <c r="BX416" s="39"/>
      <c r="BY416" s="39"/>
      <c r="BZ416" s="39"/>
      <c r="CA416" s="39"/>
      <c r="CB416" s="41"/>
      <c r="CC416" s="39"/>
      <c r="CD416" s="39"/>
      <c r="CE416" s="40"/>
    </row>
    <row r="417" spans="2:83" hidden="1" outlineLevel="1" x14ac:dyDescent="0.25">
      <c r="B417" s="35" t="s">
        <v>140</v>
      </c>
      <c r="C417" s="36" t="s">
        <v>139</v>
      </c>
      <c r="D417" s="35" t="s">
        <v>47</v>
      </c>
      <c r="E417" s="35" t="s">
        <v>157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40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40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40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40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40"/>
      <c r="BS417" s="39"/>
      <c r="BT417" s="39">
        <v>0</v>
      </c>
      <c r="BU417" s="39"/>
      <c r="BV417" s="39"/>
      <c r="BW417" s="39"/>
      <c r="BX417" s="39"/>
      <c r="BY417" s="39"/>
      <c r="BZ417" s="39"/>
      <c r="CA417" s="39"/>
      <c r="CB417" s="41"/>
      <c r="CC417" s="39"/>
      <c r="CD417" s="39"/>
      <c r="CE417" s="40"/>
    </row>
    <row r="418" spans="2:83" hidden="1" outlineLevel="1" x14ac:dyDescent="0.25">
      <c r="B418" s="35" t="s">
        <v>140</v>
      </c>
      <c r="C418" s="36" t="s">
        <v>139</v>
      </c>
      <c r="D418" s="35" t="s">
        <v>47</v>
      </c>
      <c r="E418" s="35" t="s">
        <v>52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40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40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40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40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40"/>
      <c r="BS418" s="39"/>
      <c r="BT418" s="39">
        <v>0</v>
      </c>
      <c r="BU418" s="39"/>
      <c r="BV418" s="39"/>
      <c r="BW418" s="39"/>
      <c r="BX418" s="39"/>
      <c r="BY418" s="39"/>
      <c r="BZ418" s="39"/>
      <c r="CA418" s="39"/>
      <c r="CB418" s="41"/>
      <c r="CC418" s="39"/>
      <c r="CD418" s="39"/>
      <c r="CE418" s="40"/>
    </row>
    <row r="419" spans="2:83" hidden="1" outlineLevel="1" x14ac:dyDescent="0.25">
      <c r="B419" s="35" t="s">
        <v>140</v>
      </c>
      <c r="C419" s="36" t="s">
        <v>139</v>
      </c>
      <c r="D419" s="35" t="s">
        <v>47</v>
      </c>
      <c r="E419" s="35" t="s">
        <v>53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40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40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40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40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40"/>
      <c r="BS419" s="39"/>
      <c r="BT419" s="39">
        <v>0</v>
      </c>
      <c r="BU419" s="39"/>
      <c r="BV419" s="39"/>
      <c r="BW419" s="39"/>
      <c r="BX419" s="39"/>
      <c r="BY419" s="39"/>
      <c r="BZ419" s="39"/>
      <c r="CA419" s="39"/>
      <c r="CB419" s="41"/>
      <c r="CC419" s="39"/>
      <c r="CD419" s="39"/>
      <c r="CE419" s="40"/>
    </row>
    <row r="420" spans="2:83" hidden="1" outlineLevel="1" x14ac:dyDescent="0.25">
      <c r="B420" s="35" t="s">
        <v>140</v>
      </c>
      <c r="C420" s="36" t="s">
        <v>139</v>
      </c>
      <c r="D420" s="35" t="s">
        <v>47</v>
      </c>
      <c r="E420" s="35" t="s">
        <v>172</v>
      </c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40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40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40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40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40"/>
      <c r="BS420" s="39"/>
      <c r="BT420" s="39">
        <v>0</v>
      </c>
      <c r="BU420" s="39"/>
      <c r="BV420" s="39"/>
      <c r="BW420" s="39"/>
      <c r="BX420" s="39"/>
      <c r="BY420" s="39"/>
      <c r="BZ420" s="39"/>
      <c r="CA420" s="39"/>
      <c r="CB420" s="41"/>
      <c r="CC420" s="39"/>
      <c r="CD420" s="39"/>
      <c r="CE420" s="40"/>
    </row>
    <row r="421" spans="2:83" hidden="1" outlineLevel="1" x14ac:dyDescent="0.25">
      <c r="B421" s="35" t="s">
        <v>140</v>
      </c>
      <c r="C421" s="36" t="s">
        <v>139</v>
      </c>
      <c r="D421" s="35" t="s">
        <v>47</v>
      </c>
      <c r="E421" s="35" t="s">
        <v>54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40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40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40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40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40"/>
      <c r="BS421" s="39"/>
      <c r="BT421" s="39">
        <v>0</v>
      </c>
      <c r="BU421" s="39"/>
      <c r="BV421" s="39"/>
      <c r="BW421" s="39"/>
      <c r="BX421" s="39"/>
      <c r="BY421" s="39"/>
      <c r="BZ421" s="39"/>
      <c r="CA421" s="39"/>
      <c r="CB421" s="41"/>
      <c r="CC421" s="39"/>
      <c r="CD421" s="39"/>
      <c r="CE421" s="40"/>
    </row>
    <row r="422" spans="2:83" hidden="1" outlineLevel="1" x14ac:dyDescent="0.25">
      <c r="B422" s="35" t="s">
        <v>140</v>
      </c>
      <c r="C422" s="36" t="s">
        <v>139</v>
      </c>
      <c r="D422" s="35" t="s">
        <v>47</v>
      </c>
      <c r="E422" s="35" t="s">
        <v>55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40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40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40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40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40"/>
      <c r="BS422" s="39"/>
      <c r="BT422" s="39">
        <v>3.7454999999999995E-2</v>
      </c>
      <c r="BU422" s="39"/>
      <c r="BV422" s="39"/>
      <c r="BW422" s="39"/>
      <c r="BX422" s="39"/>
      <c r="BY422" s="39"/>
      <c r="BZ422" s="39"/>
      <c r="CA422" s="39"/>
      <c r="CB422" s="41"/>
      <c r="CC422" s="39"/>
      <c r="CD422" s="39"/>
      <c r="CE422" s="40"/>
    </row>
    <row r="423" spans="2:83" hidden="1" outlineLevel="1" x14ac:dyDescent="0.25">
      <c r="B423" s="35" t="s">
        <v>140</v>
      </c>
      <c r="C423" s="36" t="s">
        <v>139</v>
      </c>
      <c r="D423" s="35" t="s">
        <v>47</v>
      </c>
      <c r="E423" s="35" t="s">
        <v>158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40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40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40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40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40"/>
      <c r="BS423" s="39"/>
      <c r="BT423" s="39">
        <v>0.65592472000000002</v>
      </c>
      <c r="BU423" s="39"/>
      <c r="BV423" s="39"/>
      <c r="BW423" s="39"/>
      <c r="BX423" s="39"/>
      <c r="BY423" s="39"/>
      <c r="BZ423" s="39"/>
      <c r="CA423" s="39"/>
      <c r="CB423" s="41"/>
      <c r="CC423" s="39"/>
      <c r="CD423" s="39"/>
      <c r="CE423" s="40"/>
    </row>
    <row r="424" spans="2:83" hidden="1" outlineLevel="1" x14ac:dyDescent="0.25">
      <c r="B424" s="35" t="s">
        <v>140</v>
      </c>
      <c r="C424" s="36" t="s">
        <v>139</v>
      </c>
      <c r="D424" s="35" t="s">
        <v>47</v>
      </c>
      <c r="E424" s="35" t="s">
        <v>30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40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40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40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40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40"/>
      <c r="BS424" s="39"/>
      <c r="BT424" s="39">
        <v>0</v>
      </c>
      <c r="BU424" s="39"/>
      <c r="BV424" s="39"/>
      <c r="BW424" s="39"/>
      <c r="BX424" s="39"/>
      <c r="BY424" s="39"/>
      <c r="BZ424" s="39"/>
      <c r="CA424" s="39"/>
      <c r="CB424" s="41"/>
      <c r="CC424" s="39"/>
      <c r="CD424" s="39"/>
      <c r="CE424" s="40"/>
    </row>
    <row r="425" spans="2:83" collapsed="1" x14ac:dyDescent="0.25">
      <c r="B425" s="31" t="s">
        <v>14</v>
      </c>
      <c r="C425" s="48" t="s">
        <v>12</v>
      </c>
      <c r="D425" s="49"/>
      <c r="E425" s="50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>
        <f t="shared" ref="BT425" si="14">SUM(BT426,BT470,BT492,BT519,BT528,BT539)</f>
        <v>323.27170899600003</v>
      </c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</row>
    <row r="426" spans="2:83" x14ac:dyDescent="0.25">
      <c r="B426" s="32" t="s">
        <v>14</v>
      </c>
      <c r="C426" s="33" t="s">
        <v>58</v>
      </c>
      <c r="D426" s="51" t="s">
        <v>12</v>
      </c>
      <c r="E426" s="53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>
        <f t="shared" ref="BT426" si="15">SUM(BT427:BT469)</f>
        <v>185.94858911600002</v>
      </c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</row>
    <row r="427" spans="2:83" hidden="1" outlineLevel="1" x14ac:dyDescent="0.25">
      <c r="B427" s="35" t="s">
        <v>173</v>
      </c>
      <c r="C427" s="36" t="s">
        <v>58</v>
      </c>
      <c r="D427" s="35" t="s">
        <v>87</v>
      </c>
      <c r="E427" s="35" t="s">
        <v>94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40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40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40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40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40"/>
      <c r="BS427" s="39"/>
      <c r="BT427" s="39">
        <v>29.938590000000008</v>
      </c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40"/>
    </row>
    <row r="428" spans="2:83" hidden="1" outlineLevel="1" x14ac:dyDescent="0.25">
      <c r="B428" s="35" t="s">
        <v>173</v>
      </c>
      <c r="C428" s="36" t="s">
        <v>58</v>
      </c>
      <c r="D428" s="35" t="s">
        <v>87</v>
      </c>
      <c r="E428" s="35" t="s">
        <v>91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40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40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40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40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40"/>
      <c r="BS428" s="39"/>
      <c r="BT428" s="39">
        <v>1.0824400000000001</v>
      </c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40"/>
    </row>
    <row r="429" spans="2:83" hidden="1" outlineLevel="1" x14ac:dyDescent="0.25">
      <c r="B429" s="35" t="s">
        <v>173</v>
      </c>
      <c r="C429" s="36" t="s">
        <v>58</v>
      </c>
      <c r="D429" s="35" t="s">
        <v>87</v>
      </c>
      <c r="E429" s="35" t="s">
        <v>93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40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40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40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40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40"/>
      <c r="BS429" s="39"/>
      <c r="BT429" s="39">
        <v>4.2625199999999994</v>
      </c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40"/>
    </row>
    <row r="430" spans="2:83" hidden="1" outlineLevel="1" x14ac:dyDescent="0.25">
      <c r="B430" s="35" t="s">
        <v>173</v>
      </c>
      <c r="C430" s="36" t="s">
        <v>58</v>
      </c>
      <c r="D430" s="35" t="s">
        <v>87</v>
      </c>
      <c r="E430" s="35" t="s">
        <v>89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40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40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40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40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40"/>
      <c r="BS430" s="39"/>
      <c r="BT430" s="39">
        <v>0.46200800000000003</v>
      </c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40"/>
    </row>
    <row r="431" spans="2:83" hidden="1" outlineLevel="1" x14ac:dyDescent="0.25">
      <c r="B431" s="35" t="s">
        <v>173</v>
      </c>
      <c r="C431" s="36" t="s">
        <v>58</v>
      </c>
      <c r="D431" s="35" t="s">
        <v>87</v>
      </c>
      <c r="E431" s="35" t="s">
        <v>88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40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40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40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40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40"/>
      <c r="BS431" s="39"/>
      <c r="BT431" s="39">
        <v>0.30510000000000004</v>
      </c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40"/>
    </row>
    <row r="432" spans="2:83" hidden="1" outlineLevel="1" x14ac:dyDescent="0.25">
      <c r="B432" s="35" t="s">
        <v>173</v>
      </c>
      <c r="C432" s="36" t="s">
        <v>58</v>
      </c>
      <c r="D432" s="35" t="s">
        <v>46</v>
      </c>
      <c r="E432" s="35" t="s">
        <v>46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40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40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40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40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40"/>
      <c r="BS432" s="39"/>
      <c r="BT432" s="39">
        <v>6.1293771160000006</v>
      </c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40"/>
    </row>
    <row r="433" spans="2:83" hidden="1" outlineLevel="1" x14ac:dyDescent="0.25">
      <c r="B433" s="35" t="s">
        <v>173</v>
      </c>
      <c r="C433" s="36" t="s">
        <v>58</v>
      </c>
      <c r="D433" s="35" t="s">
        <v>46</v>
      </c>
      <c r="E433" s="35" t="s">
        <v>76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40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40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40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40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40"/>
      <c r="BS433" s="39"/>
      <c r="BT433" s="39">
        <v>0</v>
      </c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40"/>
    </row>
    <row r="434" spans="2:83" hidden="1" outlineLevel="1" x14ac:dyDescent="0.25">
      <c r="B434" s="35" t="s">
        <v>173</v>
      </c>
      <c r="C434" s="36" t="s">
        <v>58</v>
      </c>
      <c r="D434" s="35" t="s">
        <v>46</v>
      </c>
      <c r="E434" s="35" t="s">
        <v>75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40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40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40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40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40"/>
      <c r="BS434" s="39"/>
      <c r="BT434" s="39">
        <v>0</v>
      </c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40"/>
    </row>
    <row r="435" spans="2:83" hidden="1" outlineLevel="1" x14ac:dyDescent="0.25">
      <c r="B435" s="35" t="s">
        <v>173</v>
      </c>
      <c r="C435" s="36" t="s">
        <v>58</v>
      </c>
      <c r="D435" s="35" t="s">
        <v>96</v>
      </c>
      <c r="E435" s="35" t="s">
        <v>97</v>
      </c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40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40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40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40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40"/>
      <c r="BS435" s="39"/>
      <c r="BT435" s="39">
        <v>6.0389160000000004</v>
      </c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40"/>
    </row>
    <row r="436" spans="2:83" hidden="1" outlineLevel="1" x14ac:dyDescent="0.25">
      <c r="B436" s="35" t="s">
        <v>173</v>
      </c>
      <c r="C436" s="36" t="s">
        <v>58</v>
      </c>
      <c r="D436" s="35" t="s">
        <v>96</v>
      </c>
      <c r="E436" s="35" t="s">
        <v>99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40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40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40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40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40"/>
      <c r="BS436" s="39"/>
      <c r="BT436" s="39">
        <v>40.905939999999973</v>
      </c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40"/>
    </row>
    <row r="437" spans="2:83" hidden="1" outlineLevel="1" x14ac:dyDescent="0.25">
      <c r="B437" s="35" t="s">
        <v>173</v>
      </c>
      <c r="C437" s="36" t="s">
        <v>58</v>
      </c>
      <c r="D437" s="35" t="s">
        <v>96</v>
      </c>
      <c r="E437" s="35" t="s">
        <v>98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40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40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40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40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40"/>
      <c r="BS437" s="39"/>
      <c r="BT437" s="39">
        <v>0</v>
      </c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40"/>
    </row>
    <row r="438" spans="2:83" hidden="1" outlineLevel="1" x14ac:dyDescent="0.25">
      <c r="B438" s="35" t="s">
        <v>173</v>
      </c>
      <c r="C438" s="36" t="s">
        <v>58</v>
      </c>
      <c r="D438" s="35" t="s">
        <v>123</v>
      </c>
      <c r="E438" s="35" t="s">
        <v>125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40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40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40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40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40"/>
      <c r="BS438" s="39"/>
      <c r="BT438" s="39">
        <v>0.69494999999999996</v>
      </c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40"/>
    </row>
    <row r="439" spans="2:83" hidden="1" outlineLevel="1" x14ac:dyDescent="0.25">
      <c r="B439" s="35" t="s">
        <v>173</v>
      </c>
      <c r="C439" s="36" t="s">
        <v>58</v>
      </c>
      <c r="D439" s="35" t="s">
        <v>123</v>
      </c>
      <c r="E439" s="35" t="s">
        <v>126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40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40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40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40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40"/>
      <c r="BS439" s="39"/>
      <c r="BT439" s="39">
        <v>0</v>
      </c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40"/>
    </row>
    <row r="440" spans="2:83" hidden="1" outlineLevel="1" x14ac:dyDescent="0.25">
      <c r="B440" s="35" t="s">
        <v>173</v>
      </c>
      <c r="C440" s="36" t="s">
        <v>58</v>
      </c>
      <c r="D440" s="35" t="s">
        <v>81</v>
      </c>
      <c r="E440" s="35" t="s">
        <v>22</v>
      </c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40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40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40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40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40"/>
      <c r="BS440" s="39"/>
      <c r="BT440" s="39">
        <v>0.68793199999999988</v>
      </c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40"/>
    </row>
    <row r="441" spans="2:83" hidden="1" outlineLevel="1" x14ac:dyDescent="0.25">
      <c r="B441" s="35" t="s">
        <v>173</v>
      </c>
      <c r="C441" s="36" t="s">
        <v>58</v>
      </c>
      <c r="D441" s="35" t="s">
        <v>81</v>
      </c>
      <c r="E441" s="35" t="s">
        <v>111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40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40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40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40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40"/>
      <c r="BS441" s="39"/>
      <c r="BT441" s="39">
        <v>37.421899999999994</v>
      </c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40"/>
    </row>
    <row r="442" spans="2:83" hidden="1" outlineLevel="1" x14ac:dyDescent="0.25">
      <c r="B442" s="35" t="s">
        <v>173</v>
      </c>
      <c r="C442" s="36" t="s">
        <v>58</v>
      </c>
      <c r="D442" s="35" t="s">
        <v>81</v>
      </c>
      <c r="E442" s="35" t="s">
        <v>112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40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40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40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40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40"/>
      <c r="BS442" s="39"/>
      <c r="BT442" s="39">
        <v>0</v>
      </c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40"/>
    </row>
    <row r="443" spans="2:83" hidden="1" outlineLevel="1" x14ac:dyDescent="0.25">
      <c r="B443" s="35" t="s">
        <v>173</v>
      </c>
      <c r="C443" s="36" t="s">
        <v>58</v>
      </c>
      <c r="D443" s="35" t="s">
        <v>81</v>
      </c>
      <c r="E443" s="35" t="s">
        <v>108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40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40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40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40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40"/>
      <c r="BS443" s="39"/>
      <c r="BT443" s="39">
        <v>3.9797200000000004</v>
      </c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40"/>
    </row>
    <row r="444" spans="2:83" hidden="1" outlineLevel="1" x14ac:dyDescent="0.25">
      <c r="B444" s="35" t="s">
        <v>173</v>
      </c>
      <c r="C444" s="36" t="s">
        <v>58</v>
      </c>
      <c r="D444" s="35" t="s">
        <v>81</v>
      </c>
      <c r="E444" s="35" t="s">
        <v>84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40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40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40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40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40"/>
      <c r="BS444" s="39"/>
      <c r="BT444" s="39">
        <v>0.62609999999999988</v>
      </c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40"/>
    </row>
    <row r="445" spans="2:83" hidden="1" outlineLevel="1" x14ac:dyDescent="0.25">
      <c r="B445" s="35" t="s">
        <v>173</v>
      </c>
      <c r="C445" s="36" t="s">
        <v>58</v>
      </c>
      <c r="D445" s="35" t="s">
        <v>81</v>
      </c>
      <c r="E445" s="35" t="s">
        <v>106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40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40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40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40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40"/>
      <c r="BS445" s="39"/>
      <c r="BT445" s="39">
        <v>1.0701399999999999</v>
      </c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40"/>
    </row>
    <row r="446" spans="2:83" hidden="1" outlineLevel="1" x14ac:dyDescent="0.25">
      <c r="B446" s="35" t="s">
        <v>173</v>
      </c>
      <c r="C446" s="36" t="s">
        <v>58</v>
      </c>
      <c r="D446" s="35" t="s">
        <v>85</v>
      </c>
      <c r="E446" s="35" t="s">
        <v>20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40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40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40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40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40"/>
      <c r="BS446" s="39"/>
      <c r="BT446" s="39">
        <v>0</v>
      </c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40"/>
    </row>
    <row r="447" spans="2:83" hidden="1" outlineLevel="1" x14ac:dyDescent="0.25">
      <c r="B447" s="35" t="s">
        <v>173</v>
      </c>
      <c r="C447" s="36" t="s">
        <v>58</v>
      </c>
      <c r="D447" s="35" t="s">
        <v>68</v>
      </c>
      <c r="E447" s="35" t="s">
        <v>118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40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40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40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40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40"/>
      <c r="BS447" s="39"/>
      <c r="BT447" s="39">
        <v>8.3963759999999983</v>
      </c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40"/>
    </row>
    <row r="448" spans="2:83" hidden="1" outlineLevel="1" x14ac:dyDescent="0.25">
      <c r="B448" s="35" t="s">
        <v>173</v>
      </c>
      <c r="C448" s="36" t="s">
        <v>58</v>
      </c>
      <c r="D448" s="35" t="s">
        <v>68</v>
      </c>
      <c r="E448" s="35" t="s">
        <v>132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40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40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40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40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40"/>
      <c r="BS448" s="39"/>
      <c r="BT448" s="39">
        <v>0</v>
      </c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40"/>
    </row>
    <row r="449" spans="2:83" hidden="1" outlineLevel="1" x14ac:dyDescent="0.25">
      <c r="B449" s="35" t="s">
        <v>173</v>
      </c>
      <c r="C449" s="36" t="s">
        <v>58</v>
      </c>
      <c r="D449" s="35" t="s">
        <v>115</v>
      </c>
      <c r="E449" s="35" t="s">
        <v>116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40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40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40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40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40"/>
      <c r="BS449" s="39"/>
      <c r="BT449" s="39">
        <v>0</v>
      </c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40"/>
    </row>
    <row r="450" spans="2:83" hidden="1" outlineLevel="1" x14ac:dyDescent="0.25">
      <c r="B450" s="35" t="s">
        <v>173</v>
      </c>
      <c r="C450" s="36" t="s">
        <v>58</v>
      </c>
      <c r="D450" s="43" t="s">
        <v>68</v>
      </c>
      <c r="E450" s="44" t="s">
        <v>120</v>
      </c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40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40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40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40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40"/>
      <c r="BS450" s="39"/>
      <c r="BT450" s="39">
        <v>0.17834</v>
      </c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40"/>
    </row>
    <row r="451" spans="2:83" hidden="1" outlineLevel="1" x14ac:dyDescent="0.25">
      <c r="B451" s="35" t="s">
        <v>173</v>
      </c>
      <c r="C451" s="36" t="s">
        <v>58</v>
      </c>
      <c r="D451" s="43" t="s">
        <v>96</v>
      </c>
      <c r="E451" s="44" t="s">
        <v>131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40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40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40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40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40"/>
      <c r="BS451" s="39"/>
      <c r="BT451" s="39">
        <v>0</v>
      </c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40"/>
    </row>
    <row r="452" spans="2:83" hidden="1" outlineLevel="1" x14ac:dyDescent="0.25">
      <c r="B452" s="35" t="s">
        <v>173</v>
      </c>
      <c r="C452" s="36" t="s">
        <v>58</v>
      </c>
      <c r="D452" s="43" t="s">
        <v>96</v>
      </c>
      <c r="E452" s="44" t="s">
        <v>100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40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40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40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40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40"/>
      <c r="BS452" s="39"/>
      <c r="BT452" s="39">
        <v>2.0500000000000001E-2</v>
      </c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40"/>
    </row>
    <row r="453" spans="2:83" hidden="1" outlineLevel="1" x14ac:dyDescent="0.25">
      <c r="B453" s="35" t="s">
        <v>173</v>
      </c>
      <c r="C453" s="36" t="s">
        <v>58</v>
      </c>
      <c r="D453" s="43" t="s">
        <v>81</v>
      </c>
      <c r="E453" s="44" t="s">
        <v>6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40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40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40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40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40"/>
      <c r="BS453" s="39"/>
      <c r="BT453" s="39">
        <v>1.38165</v>
      </c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40"/>
    </row>
    <row r="454" spans="2:83" hidden="1" outlineLevel="1" x14ac:dyDescent="0.25">
      <c r="B454" s="35" t="s">
        <v>173</v>
      </c>
      <c r="C454" s="36" t="s">
        <v>58</v>
      </c>
      <c r="D454" s="43" t="s">
        <v>81</v>
      </c>
      <c r="E454" s="44" t="s">
        <v>82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40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40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40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40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40"/>
      <c r="BS454" s="39"/>
      <c r="BT454" s="39">
        <v>7.0000000000000007E-2</v>
      </c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40"/>
    </row>
    <row r="455" spans="2:83" hidden="1" outlineLevel="1" x14ac:dyDescent="0.25">
      <c r="B455" s="35" t="s">
        <v>173</v>
      </c>
      <c r="C455" s="36" t="s">
        <v>58</v>
      </c>
      <c r="D455" s="43" t="s">
        <v>81</v>
      </c>
      <c r="E455" s="44" t="s">
        <v>105</v>
      </c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40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40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40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40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40"/>
      <c r="BS455" s="39"/>
      <c r="BT455" s="39">
        <v>0</v>
      </c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40"/>
    </row>
    <row r="456" spans="2:83" hidden="1" outlineLevel="1" x14ac:dyDescent="0.25">
      <c r="B456" s="35" t="s">
        <v>173</v>
      </c>
      <c r="C456" s="36" t="s">
        <v>58</v>
      </c>
      <c r="D456" s="43" t="s">
        <v>81</v>
      </c>
      <c r="E456" s="44" t="s">
        <v>83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40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40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40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40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40"/>
      <c r="BS456" s="39"/>
      <c r="BT456" s="39">
        <v>0.35902000000000001</v>
      </c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40"/>
    </row>
    <row r="457" spans="2:83" hidden="1" outlineLevel="1" x14ac:dyDescent="0.25">
      <c r="B457" s="35" t="s">
        <v>173</v>
      </c>
      <c r="C457" s="36" t="s">
        <v>58</v>
      </c>
      <c r="D457" s="43" t="s">
        <v>81</v>
      </c>
      <c r="E457" s="44" t="s">
        <v>109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40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40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40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40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40"/>
      <c r="BS457" s="39"/>
      <c r="BT457" s="39">
        <v>0</v>
      </c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40"/>
    </row>
    <row r="458" spans="2:83" hidden="1" outlineLevel="1" x14ac:dyDescent="0.25">
      <c r="B458" s="35" t="s">
        <v>173</v>
      </c>
      <c r="C458" s="36" t="s">
        <v>58</v>
      </c>
      <c r="D458" s="43" t="s">
        <v>56</v>
      </c>
      <c r="E458" s="44" t="s">
        <v>19</v>
      </c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40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40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40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40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40"/>
      <c r="BS458" s="39"/>
      <c r="BT458" s="39">
        <v>11.20715</v>
      </c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40"/>
    </row>
    <row r="459" spans="2:83" hidden="1" outlineLevel="1" x14ac:dyDescent="0.25">
      <c r="B459" s="35" t="s">
        <v>173</v>
      </c>
      <c r="C459" s="36" t="s">
        <v>58</v>
      </c>
      <c r="D459" s="43" t="s">
        <v>56</v>
      </c>
      <c r="E459" s="44" t="s">
        <v>129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40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40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40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40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40"/>
      <c r="BS459" s="39"/>
      <c r="BT459" s="39">
        <v>6.216050000000001</v>
      </c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40"/>
    </row>
    <row r="460" spans="2:83" hidden="1" outlineLevel="1" x14ac:dyDescent="0.25">
      <c r="B460" s="35" t="s">
        <v>173</v>
      </c>
      <c r="C460" s="36" t="s">
        <v>58</v>
      </c>
      <c r="D460" s="43" t="s">
        <v>77</v>
      </c>
      <c r="E460" s="44" t="s">
        <v>78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40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40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40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40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40"/>
      <c r="BS460" s="39"/>
      <c r="BT460" s="39">
        <v>24.345549000000002</v>
      </c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40"/>
    </row>
    <row r="461" spans="2:83" hidden="1" outlineLevel="1" x14ac:dyDescent="0.25">
      <c r="B461" s="35" t="s">
        <v>173</v>
      </c>
      <c r="C461" s="36" t="s">
        <v>58</v>
      </c>
      <c r="D461" s="43" t="s">
        <v>46</v>
      </c>
      <c r="E461" s="44" t="s">
        <v>62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40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40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40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40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40"/>
      <c r="BS461" s="39"/>
      <c r="BT461" s="39">
        <v>0</v>
      </c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40"/>
    </row>
    <row r="462" spans="2:83" hidden="1" outlineLevel="1" x14ac:dyDescent="0.25">
      <c r="B462" s="35" t="s">
        <v>173</v>
      </c>
      <c r="C462" s="36" t="s">
        <v>58</v>
      </c>
      <c r="D462" s="43" t="s">
        <v>46</v>
      </c>
      <c r="E462" s="44" t="s">
        <v>21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40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40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40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40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40"/>
      <c r="BS462" s="39"/>
      <c r="BT462" s="39">
        <v>0</v>
      </c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40"/>
    </row>
    <row r="463" spans="2:83" hidden="1" outlineLevel="1" x14ac:dyDescent="0.25">
      <c r="B463" s="35" t="s">
        <v>173</v>
      </c>
      <c r="C463" s="36" t="s">
        <v>58</v>
      </c>
      <c r="D463" s="43" t="s">
        <v>46</v>
      </c>
      <c r="E463" s="44" t="s">
        <v>23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40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40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40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40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40"/>
      <c r="BS463" s="39"/>
      <c r="BT463" s="39">
        <v>0</v>
      </c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40"/>
    </row>
    <row r="464" spans="2:83" hidden="1" outlineLevel="1" x14ac:dyDescent="0.25">
      <c r="B464" s="35" t="s">
        <v>173</v>
      </c>
      <c r="C464" s="36" t="s">
        <v>58</v>
      </c>
      <c r="D464" s="43" t="s">
        <v>46</v>
      </c>
      <c r="E464" s="44" t="s">
        <v>136</v>
      </c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40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40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40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40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40"/>
      <c r="BS464" s="39"/>
      <c r="BT464" s="39">
        <v>0</v>
      </c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40"/>
    </row>
    <row r="465" spans="2:83" hidden="1" outlineLevel="1" x14ac:dyDescent="0.25">
      <c r="B465" s="35" t="s">
        <v>173</v>
      </c>
      <c r="C465" s="36" t="s">
        <v>58</v>
      </c>
      <c r="D465" s="43" t="s">
        <v>46</v>
      </c>
      <c r="E465" s="44" t="s">
        <v>135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40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40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40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40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40"/>
      <c r="BS465" s="39"/>
      <c r="BT465" s="39">
        <v>0</v>
      </c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40"/>
    </row>
    <row r="466" spans="2:83" hidden="1" outlineLevel="1" x14ac:dyDescent="0.25">
      <c r="B466" s="35" t="s">
        <v>173</v>
      </c>
      <c r="C466" s="36" t="s">
        <v>58</v>
      </c>
      <c r="D466" s="43" t="s">
        <v>46</v>
      </c>
      <c r="E466" s="44" t="s">
        <v>66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40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40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40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40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40"/>
      <c r="BS466" s="39"/>
      <c r="BT466" s="39">
        <v>0.13372100000000001</v>
      </c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40"/>
    </row>
    <row r="467" spans="2:83" hidden="1" outlineLevel="1" x14ac:dyDescent="0.25">
      <c r="B467" s="35" t="s">
        <v>173</v>
      </c>
      <c r="C467" s="36" t="s">
        <v>58</v>
      </c>
      <c r="D467" s="43" t="s">
        <v>85</v>
      </c>
      <c r="E467" s="44" t="s">
        <v>7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40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40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40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40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40"/>
      <c r="BS467" s="39"/>
      <c r="BT467" s="39">
        <v>0</v>
      </c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40"/>
    </row>
    <row r="468" spans="2:83" hidden="1" outlineLevel="1" x14ac:dyDescent="0.25">
      <c r="B468" s="35" t="s">
        <v>173</v>
      </c>
      <c r="C468" s="36" t="s">
        <v>58</v>
      </c>
      <c r="D468" s="43" t="s">
        <v>85</v>
      </c>
      <c r="E468" s="44" t="s">
        <v>86</v>
      </c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40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40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40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40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40"/>
      <c r="BS468" s="39"/>
      <c r="BT468" s="39">
        <v>0</v>
      </c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40"/>
    </row>
    <row r="469" spans="2:83" hidden="1" outlineLevel="1" x14ac:dyDescent="0.25">
      <c r="B469" s="35" t="s">
        <v>173</v>
      </c>
      <c r="C469" s="36" t="s">
        <v>58</v>
      </c>
      <c r="D469" s="43" t="s">
        <v>121</v>
      </c>
      <c r="E469" s="44" t="s">
        <v>122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40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40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40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40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40"/>
      <c r="BS469" s="39"/>
      <c r="BT469" s="39">
        <v>3.4599999999999999E-2</v>
      </c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40"/>
    </row>
    <row r="470" spans="2:83" collapsed="1" x14ac:dyDescent="0.25">
      <c r="B470" s="32" t="s">
        <v>14</v>
      </c>
      <c r="C470" s="33" t="s">
        <v>128</v>
      </c>
      <c r="D470" s="51" t="s">
        <v>12</v>
      </c>
      <c r="E470" s="53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>
        <f t="shared" ref="BT470" si="16">SUM(BT471:BT491)</f>
        <v>54.539716999999996</v>
      </c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</row>
    <row r="471" spans="2:83" hidden="1" outlineLevel="1" x14ac:dyDescent="0.25">
      <c r="B471" s="35" t="s">
        <v>173</v>
      </c>
      <c r="C471" s="36" t="s">
        <v>128</v>
      </c>
      <c r="D471" s="35" t="s">
        <v>68</v>
      </c>
      <c r="E471" s="35" t="s">
        <v>118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40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40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40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40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40"/>
      <c r="BS471" s="39"/>
      <c r="BT471" s="39">
        <v>30.425475000000002</v>
      </c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40"/>
    </row>
    <row r="472" spans="2:83" hidden="1" outlineLevel="1" x14ac:dyDescent="0.25">
      <c r="B472" s="35" t="s">
        <v>173</v>
      </c>
      <c r="C472" s="36" t="s">
        <v>128</v>
      </c>
      <c r="D472" s="35" t="s">
        <v>68</v>
      </c>
      <c r="E472" s="35" t="s">
        <v>69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40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40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40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40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40"/>
      <c r="BS472" s="39"/>
      <c r="BT472" s="39">
        <v>0.11641999999999998</v>
      </c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40"/>
    </row>
    <row r="473" spans="2:83" hidden="1" outlineLevel="1" x14ac:dyDescent="0.25">
      <c r="B473" s="35" t="s">
        <v>173</v>
      </c>
      <c r="C473" s="36" t="s">
        <v>128</v>
      </c>
      <c r="D473" s="35" t="s">
        <v>81</v>
      </c>
      <c r="E473" s="35" t="s">
        <v>106</v>
      </c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40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40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40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40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40"/>
      <c r="BS473" s="39"/>
      <c r="BT473" s="39">
        <v>3.1647500000000002</v>
      </c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40"/>
    </row>
    <row r="474" spans="2:83" hidden="1" outlineLevel="1" x14ac:dyDescent="0.25">
      <c r="B474" s="35" t="s">
        <v>173</v>
      </c>
      <c r="C474" s="36" t="s">
        <v>128</v>
      </c>
      <c r="D474" s="35" t="s">
        <v>81</v>
      </c>
      <c r="E474" s="35" t="s">
        <v>22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40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40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40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40"/>
      <c r="BS474" s="39"/>
      <c r="BT474" s="39">
        <v>1.3982930000000002</v>
      </c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40"/>
    </row>
    <row r="475" spans="2:83" hidden="1" outlineLevel="1" x14ac:dyDescent="0.25">
      <c r="B475" s="35" t="s">
        <v>173</v>
      </c>
      <c r="C475" s="36" t="s">
        <v>128</v>
      </c>
      <c r="D475" s="35" t="s">
        <v>81</v>
      </c>
      <c r="E475" s="35" t="s">
        <v>111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40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40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40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40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40"/>
      <c r="BS475" s="39"/>
      <c r="BT475" s="39">
        <v>0</v>
      </c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40"/>
    </row>
    <row r="476" spans="2:83" hidden="1" outlineLevel="1" x14ac:dyDescent="0.25">
      <c r="B476" s="35" t="s">
        <v>173</v>
      </c>
      <c r="C476" s="36" t="s">
        <v>128</v>
      </c>
      <c r="D476" s="35" t="s">
        <v>81</v>
      </c>
      <c r="E476" s="35" t="s">
        <v>112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40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40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40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40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40"/>
      <c r="BS476" s="39"/>
      <c r="BT476" s="39">
        <v>0</v>
      </c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40"/>
    </row>
    <row r="477" spans="2:83" hidden="1" outlineLevel="1" x14ac:dyDescent="0.25">
      <c r="B477" s="35" t="s">
        <v>173</v>
      </c>
      <c r="C477" s="36" t="s">
        <v>128</v>
      </c>
      <c r="D477" s="35" t="s">
        <v>81</v>
      </c>
      <c r="E477" s="35" t="s">
        <v>108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40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40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40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40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40"/>
      <c r="BS477" s="39"/>
      <c r="BT477" s="39">
        <v>3.5441499999999997</v>
      </c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40"/>
    </row>
    <row r="478" spans="2:83" hidden="1" outlineLevel="1" x14ac:dyDescent="0.25">
      <c r="B478" s="35" t="s">
        <v>173</v>
      </c>
      <c r="C478" s="36" t="s">
        <v>128</v>
      </c>
      <c r="D478" s="35" t="s">
        <v>81</v>
      </c>
      <c r="E478" s="35" t="s">
        <v>82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40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40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40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40"/>
      <c r="BS478" s="39"/>
      <c r="BT478" s="39">
        <v>0</v>
      </c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40"/>
    </row>
    <row r="479" spans="2:83" hidden="1" outlineLevel="1" x14ac:dyDescent="0.25">
      <c r="B479" s="35" t="s">
        <v>173</v>
      </c>
      <c r="C479" s="36" t="s">
        <v>128</v>
      </c>
      <c r="D479" s="35" t="s">
        <v>81</v>
      </c>
      <c r="E479" s="35" t="s">
        <v>84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40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40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40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40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40"/>
      <c r="BS479" s="39"/>
      <c r="BT479" s="39">
        <v>0</v>
      </c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40"/>
    </row>
    <row r="480" spans="2:83" hidden="1" outlineLevel="1" x14ac:dyDescent="0.25">
      <c r="B480" s="35" t="s">
        <v>173</v>
      </c>
      <c r="C480" s="36" t="s">
        <v>128</v>
      </c>
      <c r="D480" s="35" t="s">
        <v>123</v>
      </c>
      <c r="E480" s="35" t="s">
        <v>125</v>
      </c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40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40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40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40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40"/>
      <c r="BS480" s="39"/>
      <c r="BT480" s="39">
        <v>2.87</v>
      </c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40"/>
    </row>
    <row r="481" spans="2:83" hidden="1" outlineLevel="1" x14ac:dyDescent="0.25">
      <c r="B481" s="35" t="s">
        <v>173</v>
      </c>
      <c r="C481" s="36" t="s">
        <v>128</v>
      </c>
      <c r="D481" s="35" t="s">
        <v>121</v>
      </c>
      <c r="E481" s="35" t="s">
        <v>122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40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40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40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40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40"/>
      <c r="BS481" s="39"/>
      <c r="BT481" s="39">
        <v>1.8729</v>
      </c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40"/>
    </row>
    <row r="482" spans="2:83" hidden="1" outlineLevel="1" x14ac:dyDescent="0.25">
      <c r="B482" s="35" t="s">
        <v>173</v>
      </c>
      <c r="C482" s="36" t="s">
        <v>128</v>
      </c>
      <c r="D482" s="35" t="s">
        <v>96</v>
      </c>
      <c r="E482" s="35" t="s">
        <v>97</v>
      </c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40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40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40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40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40"/>
      <c r="BS482" s="39"/>
      <c r="BT482" s="39">
        <v>0.1384</v>
      </c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40"/>
    </row>
    <row r="483" spans="2:83" hidden="1" outlineLevel="1" x14ac:dyDescent="0.25">
      <c r="B483" s="35" t="s">
        <v>173</v>
      </c>
      <c r="C483" s="36" t="s">
        <v>128</v>
      </c>
      <c r="D483" s="35" t="s">
        <v>96</v>
      </c>
      <c r="E483" s="35" t="s">
        <v>131</v>
      </c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40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40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40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40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40"/>
      <c r="BS483" s="39"/>
      <c r="BT483" s="39">
        <v>4.94658</v>
      </c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40"/>
    </row>
    <row r="484" spans="2:83" hidden="1" outlineLevel="1" x14ac:dyDescent="0.25">
      <c r="B484" s="35" t="s">
        <v>173</v>
      </c>
      <c r="C484" s="36" t="s">
        <v>128</v>
      </c>
      <c r="D484" s="35" t="s">
        <v>96</v>
      </c>
      <c r="E484" s="35" t="s">
        <v>98</v>
      </c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40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40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40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40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40"/>
      <c r="BS484" s="39"/>
      <c r="BT484" s="39">
        <v>0</v>
      </c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40"/>
    </row>
    <row r="485" spans="2:83" hidden="1" outlineLevel="1" x14ac:dyDescent="0.25">
      <c r="B485" s="35" t="s">
        <v>173</v>
      </c>
      <c r="C485" s="36" t="s">
        <v>128</v>
      </c>
      <c r="D485" s="35" t="s">
        <v>46</v>
      </c>
      <c r="E485" s="35" t="s">
        <v>46</v>
      </c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40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40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40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40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40"/>
      <c r="BS485" s="39"/>
      <c r="BT485" s="39">
        <v>3.8679999999999999E-2</v>
      </c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40"/>
    </row>
    <row r="486" spans="2:83" hidden="1" outlineLevel="1" x14ac:dyDescent="0.25">
      <c r="B486" s="35" t="s">
        <v>173</v>
      </c>
      <c r="C486" s="36" t="s">
        <v>128</v>
      </c>
      <c r="D486" s="35" t="s">
        <v>46</v>
      </c>
      <c r="E486" s="35" t="s">
        <v>21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40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40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40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40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40"/>
      <c r="BS486" s="39"/>
      <c r="BT486" s="39">
        <v>0.74250000000000005</v>
      </c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40"/>
    </row>
    <row r="487" spans="2:83" hidden="1" outlineLevel="1" x14ac:dyDescent="0.25">
      <c r="B487" s="35" t="s">
        <v>173</v>
      </c>
      <c r="C487" s="36" t="s">
        <v>128</v>
      </c>
      <c r="D487" s="35" t="s">
        <v>46</v>
      </c>
      <c r="E487" s="35" t="s">
        <v>23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40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40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40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40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40"/>
      <c r="BS487" s="39"/>
      <c r="BT487" s="39">
        <v>0</v>
      </c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40"/>
    </row>
    <row r="488" spans="2:83" hidden="1" outlineLevel="1" x14ac:dyDescent="0.25">
      <c r="B488" s="35" t="s">
        <v>173</v>
      </c>
      <c r="C488" s="36" t="s">
        <v>128</v>
      </c>
      <c r="D488" s="35" t="s">
        <v>46</v>
      </c>
      <c r="E488" s="35" t="s">
        <v>76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40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40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40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40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40"/>
      <c r="BS488" s="39"/>
      <c r="BT488" s="39">
        <v>0</v>
      </c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40"/>
    </row>
    <row r="489" spans="2:83" hidden="1" outlineLevel="1" x14ac:dyDescent="0.25">
      <c r="B489" s="35" t="s">
        <v>173</v>
      </c>
      <c r="C489" s="36" t="s">
        <v>128</v>
      </c>
      <c r="D489" s="35" t="s">
        <v>87</v>
      </c>
      <c r="E489" s="35" t="s">
        <v>94</v>
      </c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40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40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40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40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40"/>
      <c r="BS489" s="39"/>
      <c r="BT489" s="39">
        <v>5.2815690000000002</v>
      </c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40"/>
    </row>
    <row r="490" spans="2:83" hidden="1" outlineLevel="1" x14ac:dyDescent="0.25">
      <c r="B490" s="35" t="s">
        <v>173</v>
      </c>
      <c r="C490" s="36" t="s">
        <v>128</v>
      </c>
      <c r="D490" s="35" t="s">
        <v>77</v>
      </c>
      <c r="E490" s="35" t="s">
        <v>78</v>
      </c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40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40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40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40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40"/>
      <c r="BS490" s="39"/>
      <c r="BT490" s="39">
        <v>0</v>
      </c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40"/>
    </row>
    <row r="491" spans="2:83" hidden="1" outlineLevel="1" x14ac:dyDescent="0.25">
      <c r="B491" s="35" t="s">
        <v>173</v>
      </c>
      <c r="C491" s="36" t="s">
        <v>128</v>
      </c>
      <c r="D491" s="35" t="s">
        <v>85</v>
      </c>
      <c r="E491" s="35" t="s">
        <v>7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40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40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40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40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40"/>
      <c r="BS491" s="39"/>
      <c r="BT491" s="39">
        <v>0</v>
      </c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40"/>
    </row>
    <row r="492" spans="2:83" collapsed="1" x14ac:dyDescent="0.25">
      <c r="B492" s="32" t="s">
        <v>14</v>
      </c>
      <c r="C492" s="33" t="s">
        <v>133</v>
      </c>
      <c r="D492" s="51" t="s">
        <v>12</v>
      </c>
      <c r="E492" s="53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>
        <f t="shared" ref="BT492" si="17">SUM(BT493:BT518)</f>
        <v>68.613169999999997</v>
      </c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</row>
    <row r="493" spans="2:83" hidden="1" outlineLevel="1" x14ac:dyDescent="0.25">
      <c r="B493" s="35" t="s">
        <v>173</v>
      </c>
      <c r="C493" s="36" t="s">
        <v>133</v>
      </c>
      <c r="D493" s="35" t="s">
        <v>68</v>
      </c>
      <c r="E493" s="35" t="s">
        <v>118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40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40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40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40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40"/>
      <c r="BS493" s="39"/>
      <c r="BT493" s="39">
        <v>26.610135999999997</v>
      </c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40"/>
    </row>
    <row r="494" spans="2:83" hidden="1" outlineLevel="1" x14ac:dyDescent="0.25">
      <c r="B494" s="35" t="s">
        <v>173</v>
      </c>
      <c r="C494" s="36" t="s">
        <v>133</v>
      </c>
      <c r="D494" s="35" t="s">
        <v>68</v>
      </c>
      <c r="E494" s="35" t="s">
        <v>69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40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40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40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40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40"/>
      <c r="BS494" s="39"/>
      <c r="BT494" s="39">
        <v>1.0058799999999999</v>
      </c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40"/>
    </row>
    <row r="495" spans="2:83" hidden="1" outlineLevel="1" x14ac:dyDescent="0.25">
      <c r="B495" s="35" t="s">
        <v>173</v>
      </c>
      <c r="C495" s="36" t="s">
        <v>133</v>
      </c>
      <c r="D495" s="35" t="s">
        <v>56</v>
      </c>
      <c r="E495" s="35" t="s">
        <v>19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40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40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40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40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40"/>
      <c r="BS495" s="39"/>
      <c r="BT495" s="39">
        <v>12.432591999999998</v>
      </c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40"/>
    </row>
    <row r="496" spans="2:83" hidden="1" outlineLevel="1" x14ac:dyDescent="0.25">
      <c r="B496" s="35" t="s">
        <v>173</v>
      </c>
      <c r="C496" s="36" t="s">
        <v>133</v>
      </c>
      <c r="D496" s="35" t="s">
        <v>56</v>
      </c>
      <c r="E496" s="35" t="s">
        <v>129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40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40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40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40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40"/>
      <c r="BS496" s="39"/>
      <c r="BT496" s="39">
        <v>0</v>
      </c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40"/>
    </row>
    <row r="497" spans="2:83" hidden="1" outlineLevel="1" x14ac:dyDescent="0.25">
      <c r="B497" s="35" t="s">
        <v>173</v>
      </c>
      <c r="C497" s="36" t="s">
        <v>133</v>
      </c>
      <c r="D497" s="35" t="s">
        <v>96</v>
      </c>
      <c r="E497" s="35" t="s">
        <v>97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0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40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40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40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40"/>
      <c r="BS497" s="39"/>
      <c r="BT497" s="39">
        <v>2.0446400000000002</v>
      </c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40"/>
    </row>
    <row r="498" spans="2:83" hidden="1" outlineLevel="1" x14ac:dyDescent="0.25">
      <c r="B498" s="35" t="s">
        <v>173</v>
      </c>
      <c r="C498" s="36" t="s">
        <v>133</v>
      </c>
      <c r="D498" s="35" t="s">
        <v>96</v>
      </c>
      <c r="E498" s="35" t="s">
        <v>99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0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40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40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40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40"/>
      <c r="BS498" s="39"/>
      <c r="BT498" s="39">
        <v>7.4016000000000002</v>
      </c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40"/>
    </row>
    <row r="499" spans="2:83" hidden="1" outlineLevel="1" x14ac:dyDescent="0.25">
      <c r="B499" s="35" t="s">
        <v>173</v>
      </c>
      <c r="C499" s="36" t="s">
        <v>133</v>
      </c>
      <c r="D499" s="35" t="s">
        <v>81</v>
      </c>
      <c r="E499" s="35" t="s">
        <v>6</v>
      </c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0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40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40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40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40"/>
      <c r="BS499" s="39"/>
      <c r="BT499" s="39">
        <v>0.84445000000000003</v>
      </c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40"/>
    </row>
    <row r="500" spans="2:83" hidden="1" outlineLevel="1" x14ac:dyDescent="0.25">
      <c r="B500" s="35" t="s">
        <v>173</v>
      </c>
      <c r="C500" s="36" t="s">
        <v>133</v>
      </c>
      <c r="D500" s="35" t="s">
        <v>81</v>
      </c>
      <c r="E500" s="35" t="s">
        <v>106</v>
      </c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40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40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40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40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40"/>
      <c r="BS500" s="39"/>
      <c r="BT500" s="39">
        <v>4.9639400000000009</v>
      </c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40"/>
    </row>
    <row r="501" spans="2:83" hidden="1" outlineLevel="1" x14ac:dyDescent="0.25">
      <c r="B501" s="35" t="s">
        <v>173</v>
      </c>
      <c r="C501" s="36" t="s">
        <v>133</v>
      </c>
      <c r="D501" s="35" t="s">
        <v>81</v>
      </c>
      <c r="E501" s="35" t="s">
        <v>22</v>
      </c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40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40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40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40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40"/>
      <c r="BS501" s="39"/>
      <c r="BT501" s="39">
        <v>0.49471599999999999</v>
      </c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40"/>
    </row>
    <row r="502" spans="2:83" hidden="1" outlineLevel="1" x14ac:dyDescent="0.25">
      <c r="B502" s="35" t="s">
        <v>173</v>
      </c>
      <c r="C502" s="36" t="s">
        <v>133</v>
      </c>
      <c r="D502" s="35" t="s">
        <v>81</v>
      </c>
      <c r="E502" s="35" t="s">
        <v>112</v>
      </c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40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40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40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40"/>
      <c r="BS502" s="39"/>
      <c r="BT502" s="39">
        <v>0</v>
      </c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40"/>
    </row>
    <row r="503" spans="2:83" hidden="1" outlineLevel="1" x14ac:dyDescent="0.25">
      <c r="B503" s="35" t="s">
        <v>173</v>
      </c>
      <c r="C503" s="36" t="s">
        <v>133</v>
      </c>
      <c r="D503" s="35" t="s">
        <v>81</v>
      </c>
      <c r="E503" s="35" t="s">
        <v>108</v>
      </c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40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0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40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40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40"/>
      <c r="BS503" s="39"/>
      <c r="BT503" s="39">
        <v>0.73404999999999998</v>
      </c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40"/>
    </row>
    <row r="504" spans="2:83" hidden="1" outlineLevel="1" x14ac:dyDescent="0.25">
      <c r="B504" s="35" t="s">
        <v>173</v>
      </c>
      <c r="C504" s="36" t="s">
        <v>133</v>
      </c>
      <c r="D504" s="35" t="s">
        <v>81</v>
      </c>
      <c r="E504" s="35" t="s">
        <v>82</v>
      </c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40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40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40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40"/>
      <c r="BS504" s="39"/>
      <c r="BT504" s="39">
        <v>0</v>
      </c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40"/>
    </row>
    <row r="505" spans="2:83" hidden="1" outlineLevel="1" x14ac:dyDescent="0.25">
      <c r="B505" s="35" t="s">
        <v>173</v>
      </c>
      <c r="C505" s="36" t="s">
        <v>133</v>
      </c>
      <c r="D505" s="35" t="s">
        <v>81</v>
      </c>
      <c r="E505" s="35" t="s">
        <v>84</v>
      </c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40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40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40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40"/>
      <c r="BS505" s="39"/>
      <c r="BT505" s="39">
        <v>0</v>
      </c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40"/>
    </row>
    <row r="506" spans="2:83" hidden="1" outlineLevel="1" x14ac:dyDescent="0.25">
      <c r="B506" s="35" t="s">
        <v>173</v>
      </c>
      <c r="C506" s="36" t="s">
        <v>133</v>
      </c>
      <c r="D506" s="35" t="s">
        <v>81</v>
      </c>
      <c r="E506" s="35" t="s">
        <v>105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40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40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40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40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40"/>
      <c r="BS506" s="39"/>
      <c r="BT506" s="39">
        <v>0.98064000000000007</v>
      </c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40"/>
    </row>
    <row r="507" spans="2:83" hidden="1" outlineLevel="1" x14ac:dyDescent="0.25">
      <c r="B507" s="35" t="s">
        <v>173</v>
      </c>
      <c r="C507" s="36" t="s">
        <v>133</v>
      </c>
      <c r="D507" s="35" t="s">
        <v>46</v>
      </c>
      <c r="E507" s="35" t="s">
        <v>46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40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40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40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40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40"/>
      <c r="BS507" s="39"/>
      <c r="BT507" s="39">
        <v>4.6419000000000006</v>
      </c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40"/>
    </row>
    <row r="508" spans="2:83" hidden="1" outlineLevel="1" x14ac:dyDescent="0.25">
      <c r="B508" s="35" t="s">
        <v>173</v>
      </c>
      <c r="C508" s="36" t="s">
        <v>133</v>
      </c>
      <c r="D508" s="35" t="s">
        <v>46</v>
      </c>
      <c r="E508" s="35" t="s">
        <v>21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40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40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40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40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40"/>
      <c r="BS508" s="39"/>
      <c r="BT508" s="39">
        <v>0</v>
      </c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40"/>
    </row>
    <row r="509" spans="2:83" hidden="1" outlineLevel="1" x14ac:dyDescent="0.25">
      <c r="B509" s="35" t="s">
        <v>173</v>
      </c>
      <c r="C509" s="36" t="s">
        <v>133</v>
      </c>
      <c r="D509" s="35" t="s">
        <v>46</v>
      </c>
      <c r="E509" s="35" t="s">
        <v>23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40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40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40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40"/>
      <c r="BS509" s="39"/>
      <c r="BT509" s="39">
        <v>0</v>
      </c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40"/>
    </row>
    <row r="510" spans="2:83" hidden="1" outlineLevel="1" x14ac:dyDescent="0.25">
      <c r="B510" s="35" t="s">
        <v>173</v>
      </c>
      <c r="C510" s="36" t="s">
        <v>133</v>
      </c>
      <c r="D510" s="35" t="s">
        <v>46</v>
      </c>
      <c r="E510" s="35" t="s">
        <v>76</v>
      </c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40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40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40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40"/>
      <c r="BS510" s="39"/>
      <c r="BT510" s="39">
        <v>0</v>
      </c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40"/>
    </row>
    <row r="511" spans="2:83" hidden="1" outlineLevel="1" x14ac:dyDescent="0.25">
      <c r="B511" s="35" t="s">
        <v>173</v>
      </c>
      <c r="C511" s="36" t="s">
        <v>133</v>
      </c>
      <c r="D511" s="35" t="s">
        <v>123</v>
      </c>
      <c r="E511" s="35" t="s">
        <v>125</v>
      </c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40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40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40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40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40"/>
      <c r="BS511" s="39"/>
      <c r="BT511" s="39">
        <v>4.4171300000000011</v>
      </c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40"/>
    </row>
    <row r="512" spans="2:83" hidden="1" outlineLevel="1" x14ac:dyDescent="0.25">
      <c r="B512" s="35" t="s">
        <v>173</v>
      </c>
      <c r="C512" s="36" t="s">
        <v>133</v>
      </c>
      <c r="D512" s="35" t="s">
        <v>123</v>
      </c>
      <c r="E512" s="35" t="s">
        <v>126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40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40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40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40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40"/>
      <c r="BS512" s="39"/>
      <c r="BT512" s="39">
        <v>0</v>
      </c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40"/>
    </row>
    <row r="513" spans="2:83" hidden="1" outlineLevel="1" x14ac:dyDescent="0.25">
      <c r="B513" s="35" t="s">
        <v>173</v>
      </c>
      <c r="C513" s="36" t="s">
        <v>133</v>
      </c>
      <c r="D513" s="35" t="s">
        <v>121</v>
      </c>
      <c r="E513" s="35" t="s">
        <v>122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40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40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40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40"/>
      <c r="BS513" s="39"/>
      <c r="BT513" s="39">
        <v>1.8714500000000001</v>
      </c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40"/>
    </row>
    <row r="514" spans="2:83" hidden="1" outlineLevel="1" x14ac:dyDescent="0.25">
      <c r="B514" s="35" t="s">
        <v>173</v>
      </c>
      <c r="C514" s="36" t="s">
        <v>133</v>
      </c>
      <c r="D514" s="35" t="s">
        <v>87</v>
      </c>
      <c r="E514" s="35" t="s">
        <v>94</v>
      </c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40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40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40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40"/>
      <c r="BS514" s="39"/>
      <c r="BT514" s="39">
        <v>0</v>
      </c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40"/>
    </row>
    <row r="515" spans="2:83" hidden="1" outlineLevel="1" x14ac:dyDescent="0.25">
      <c r="B515" s="35" t="s">
        <v>173</v>
      </c>
      <c r="C515" s="36" t="s">
        <v>133</v>
      </c>
      <c r="D515" s="35" t="s">
        <v>115</v>
      </c>
      <c r="E515" s="35" t="s">
        <v>117</v>
      </c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40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40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40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40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40"/>
      <c r="BS515" s="39"/>
      <c r="BT515" s="39">
        <v>0.170046</v>
      </c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40"/>
    </row>
    <row r="516" spans="2:83" hidden="1" outlineLevel="1" x14ac:dyDescent="0.25">
      <c r="B516" s="35" t="s">
        <v>173</v>
      </c>
      <c r="C516" s="36" t="s">
        <v>133</v>
      </c>
      <c r="D516" s="35" t="s">
        <v>85</v>
      </c>
      <c r="E516" s="35" t="s">
        <v>20</v>
      </c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40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40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40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40"/>
      <c r="BS516" s="39"/>
      <c r="BT516" s="39">
        <v>0</v>
      </c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40"/>
    </row>
    <row r="517" spans="2:83" hidden="1" outlineLevel="1" x14ac:dyDescent="0.25">
      <c r="B517" s="35" t="s">
        <v>173</v>
      </c>
      <c r="C517" s="36" t="s">
        <v>133</v>
      </c>
      <c r="D517" s="43" t="s">
        <v>77</v>
      </c>
      <c r="E517" s="44" t="s">
        <v>78</v>
      </c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40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40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40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40"/>
      <c r="BS517" s="39"/>
      <c r="BT517" s="39">
        <v>0</v>
      </c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40"/>
    </row>
    <row r="518" spans="2:83" hidden="1" outlineLevel="1" x14ac:dyDescent="0.25">
      <c r="B518" s="35" t="s">
        <v>173</v>
      </c>
      <c r="C518" s="36" t="s">
        <v>133</v>
      </c>
      <c r="D518" s="43" t="s">
        <v>96</v>
      </c>
      <c r="E518" s="44" t="s">
        <v>100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40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40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40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40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40"/>
      <c r="BS518" s="39"/>
      <c r="BT518" s="39">
        <v>0</v>
      </c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40"/>
    </row>
    <row r="519" spans="2:83" collapsed="1" x14ac:dyDescent="0.25">
      <c r="B519" s="32" t="s">
        <v>14</v>
      </c>
      <c r="C519" s="33" t="s">
        <v>137</v>
      </c>
      <c r="D519" s="51" t="s">
        <v>12</v>
      </c>
      <c r="E519" s="53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>
        <f t="shared" ref="BT519" si="18">SUM(BT520:BT527)</f>
        <v>8.957706159999999</v>
      </c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</row>
    <row r="520" spans="2:83" hidden="1" outlineLevel="1" x14ac:dyDescent="0.25">
      <c r="B520" s="35" t="s">
        <v>173</v>
      </c>
      <c r="C520" s="36" t="s">
        <v>137</v>
      </c>
      <c r="D520" s="35" t="s">
        <v>68</v>
      </c>
      <c r="E520" s="35" t="s">
        <v>118</v>
      </c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40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40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40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40"/>
      <c r="BS520" s="39"/>
      <c r="BT520" s="39">
        <v>5.4305000000000003</v>
      </c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40"/>
    </row>
    <row r="521" spans="2:83" hidden="1" outlineLevel="1" x14ac:dyDescent="0.25">
      <c r="B521" s="35" t="s">
        <v>173</v>
      </c>
      <c r="C521" s="36" t="s">
        <v>137</v>
      </c>
      <c r="D521" s="35" t="s">
        <v>56</v>
      </c>
      <c r="E521" s="35" t="s">
        <v>19</v>
      </c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0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0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40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40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40"/>
      <c r="BS521" s="39"/>
      <c r="BT521" s="39">
        <v>2.1906500000000002</v>
      </c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40"/>
    </row>
    <row r="522" spans="2:83" hidden="1" outlineLevel="1" x14ac:dyDescent="0.25">
      <c r="B522" s="35" t="s">
        <v>173</v>
      </c>
      <c r="C522" s="36" t="s">
        <v>137</v>
      </c>
      <c r="D522" s="35" t="s">
        <v>56</v>
      </c>
      <c r="E522" s="35" t="s">
        <v>129</v>
      </c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0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40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40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40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40"/>
      <c r="BS522" s="39"/>
      <c r="BT522" s="39">
        <v>0</v>
      </c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40"/>
    </row>
    <row r="523" spans="2:83" hidden="1" outlineLevel="1" x14ac:dyDescent="0.25">
      <c r="B523" s="35" t="s">
        <v>173</v>
      </c>
      <c r="C523" s="36" t="s">
        <v>137</v>
      </c>
      <c r="D523" s="35" t="s">
        <v>81</v>
      </c>
      <c r="E523" s="35" t="s">
        <v>106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0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40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40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40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40"/>
      <c r="BS523" s="39"/>
      <c r="BT523" s="39">
        <v>1.2822</v>
      </c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40"/>
    </row>
    <row r="524" spans="2:83" hidden="1" outlineLevel="1" x14ac:dyDescent="0.25">
      <c r="B524" s="35" t="s">
        <v>173</v>
      </c>
      <c r="C524" s="36" t="s">
        <v>137</v>
      </c>
      <c r="D524" s="35" t="s">
        <v>81</v>
      </c>
      <c r="E524" s="35" t="s">
        <v>82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40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40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40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40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40"/>
      <c r="BS524" s="39"/>
      <c r="BT524" s="39">
        <v>0</v>
      </c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40"/>
    </row>
    <row r="525" spans="2:83" hidden="1" outlineLevel="1" x14ac:dyDescent="0.25">
      <c r="B525" s="35" t="s">
        <v>173</v>
      </c>
      <c r="C525" s="36" t="s">
        <v>137</v>
      </c>
      <c r="D525" s="35" t="s">
        <v>81</v>
      </c>
      <c r="E525" s="35" t="s">
        <v>84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40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40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40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40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40"/>
      <c r="BS525" s="39"/>
      <c r="BT525" s="39">
        <v>0</v>
      </c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40"/>
    </row>
    <row r="526" spans="2:83" hidden="1" outlineLevel="1" x14ac:dyDescent="0.25">
      <c r="B526" s="35" t="s">
        <v>173</v>
      </c>
      <c r="C526" s="36" t="s">
        <v>137</v>
      </c>
      <c r="D526" s="35" t="s">
        <v>46</v>
      </c>
      <c r="E526" s="35" t="s">
        <v>46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40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40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40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40"/>
      <c r="BS526" s="39"/>
      <c r="BT526" s="39">
        <v>5.4356160000000001E-2</v>
      </c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40"/>
    </row>
    <row r="527" spans="2:83" hidden="1" outlineLevel="1" x14ac:dyDescent="0.25">
      <c r="B527" s="35" t="s">
        <v>173</v>
      </c>
      <c r="C527" s="36" t="s">
        <v>137</v>
      </c>
      <c r="D527" s="35" t="s">
        <v>123</v>
      </c>
      <c r="E527" s="35" t="s">
        <v>125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40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40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40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40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40"/>
      <c r="BS527" s="39"/>
      <c r="BT527" s="39">
        <v>0</v>
      </c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40"/>
    </row>
    <row r="528" spans="2:83" collapsed="1" x14ac:dyDescent="0.25">
      <c r="B528" s="32" t="s">
        <v>14</v>
      </c>
      <c r="C528" s="33" t="s">
        <v>138</v>
      </c>
      <c r="D528" s="51" t="s">
        <v>12</v>
      </c>
      <c r="E528" s="53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>
        <f t="shared" ref="BT528" si="19">SUM(BT529:BT538)</f>
        <v>2.257984</v>
      </c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</row>
    <row r="529" spans="2:83" hidden="1" outlineLevel="1" x14ac:dyDescent="0.25">
      <c r="B529" s="35" t="s">
        <v>173</v>
      </c>
      <c r="C529" s="36" t="s">
        <v>138</v>
      </c>
      <c r="D529" s="35" t="s">
        <v>81</v>
      </c>
      <c r="E529" s="35" t="s">
        <v>6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40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40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40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40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40"/>
      <c r="BS529" s="39"/>
      <c r="BT529" s="39">
        <v>0</v>
      </c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40"/>
    </row>
    <row r="530" spans="2:83" hidden="1" outlineLevel="1" x14ac:dyDescent="0.25">
      <c r="B530" s="35" t="s">
        <v>173</v>
      </c>
      <c r="C530" s="36" t="s">
        <v>138</v>
      </c>
      <c r="D530" s="35" t="s">
        <v>81</v>
      </c>
      <c r="E530" s="35" t="s">
        <v>106</v>
      </c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40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40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40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40"/>
      <c r="BS530" s="39"/>
      <c r="BT530" s="39">
        <v>0</v>
      </c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40"/>
    </row>
    <row r="531" spans="2:83" hidden="1" outlineLevel="1" x14ac:dyDescent="0.25">
      <c r="B531" s="35" t="s">
        <v>173</v>
      </c>
      <c r="C531" s="36" t="s">
        <v>138</v>
      </c>
      <c r="D531" s="35" t="s">
        <v>81</v>
      </c>
      <c r="E531" s="35" t="s">
        <v>22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40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40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40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40"/>
      <c r="BS531" s="39"/>
      <c r="BT531" s="39">
        <v>2.2168640000000002</v>
      </c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40"/>
    </row>
    <row r="532" spans="2:83" hidden="1" outlineLevel="1" x14ac:dyDescent="0.25">
      <c r="B532" s="35" t="s">
        <v>173</v>
      </c>
      <c r="C532" s="36" t="s">
        <v>138</v>
      </c>
      <c r="D532" s="35" t="s">
        <v>81</v>
      </c>
      <c r="E532" s="35" t="s">
        <v>108</v>
      </c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40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40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40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40"/>
      <c r="BS532" s="39"/>
      <c r="BT532" s="39">
        <v>0</v>
      </c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40"/>
    </row>
    <row r="533" spans="2:83" hidden="1" outlineLevel="1" x14ac:dyDescent="0.25">
      <c r="B533" s="35" t="s">
        <v>173</v>
      </c>
      <c r="C533" s="36" t="s">
        <v>138</v>
      </c>
      <c r="D533" s="35" t="s">
        <v>81</v>
      </c>
      <c r="E533" s="35" t="s">
        <v>24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40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40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40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40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40"/>
      <c r="BS533" s="39"/>
      <c r="BT533" s="39">
        <v>0</v>
      </c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40"/>
    </row>
    <row r="534" spans="2:83" hidden="1" outlineLevel="1" x14ac:dyDescent="0.25">
      <c r="B534" s="35" t="s">
        <v>173</v>
      </c>
      <c r="C534" s="36" t="s">
        <v>138</v>
      </c>
      <c r="D534" s="35" t="s">
        <v>81</v>
      </c>
      <c r="E534" s="35" t="s">
        <v>105</v>
      </c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40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40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40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40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40"/>
      <c r="BS534" s="39"/>
      <c r="BT534" s="39">
        <v>0</v>
      </c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40"/>
    </row>
    <row r="535" spans="2:83" hidden="1" outlineLevel="1" x14ac:dyDescent="0.25">
      <c r="B535" s="35" t="s">
        <v>173</v>
      </c>
      <c r="C535" s="36" t="s">
        <v>138</v>
      </c>
      <c r="D535" s="35" t="s">
        <v>123</v>
      </c>
      <c r="E535" s="35" t="s">
        <v>125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40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40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40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40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40"/>
      <c r="BS535" s="39"/>
      <c r="BT535" s="39">
        <v>4.1119999999999997E-2</v>
      </c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40"/>
    </row>
    <row r="536" spans="2:83" hidden="1" outlineLevel="1" x14ac:dyDescent="0.25">
      <c r="B536" s="35" t="s">
        <v>173</v>
      </c>
      <c r="C536" s="36" t="s">
        <v>138</v>
      </c>
      <c r="D536" s="35" t="s">
        <v>96</v>
      </c>
      <c r="E536" s="35" t="s">
        <v>131</v>
      </c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40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40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40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40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40"/>
      <c r="BS536" s="39"/>
      <c r="BT536" s="39">
        <v>0</v>
      </c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40"/>
    </row>
    <row r="537" spans="2:83" hidden="1" outlineLevel="1" x14ac:dyDescent="0.25">
      <c r="B537" s="35" t="s">
        <v>173</v>
      </c>
      <c r="C537" s="36" t="s">
        <v>138</v>
      </c>
      <c r="D537" s="35" t="s">
        <v>46</v>
      </c>
      <c r="E537" s="35" t="s">
        <v>46</v>
      </c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40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40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40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40"/>
      <c r="BS537" s="39"/>
      <c r="BT537" s="39">
        <v>0</v>
      </c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40"/>
    </row>
    <row r="538" spans="2:83" hidden="1" outlineLevel="1" x14ac:dyDescent="0.25">
      <c r="B538" s="35" t="s">
        <v>173</v>
      </c>
      <c r="C538" s="36" t="s">
        <v>138</v>
      </c>
      <c r="D538" s="35" t="s">
        <v>46</v>
      </c>
      <c r="E538" s="35" t="s">
        <v>23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0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40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40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40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40"/>
      <c r="BS538" s="39"/>
      <c r="BT538" s="39">
        <v>0</v>
      </c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40"/>
    </row>
    <row r="539" spans="2:83" collapsed="1" x14ac:dyDescent="0.25">
      <c r="B539" s="32" t="s">
        <v>14</v>
      </c>
      <c r="C539" s="33" t="s">
        <v>139</v>
      </c>
      <c r="D539" s="51" t="s">
        <v>12</v>
      </c>
      <c r="E539" s="53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>
        <f t="shared" ref="BT539" si="20">SUM(BT540:BT566)</f>
        <v>2.9545427200000001</v>
      </c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</row>
    <row r="540" spans="2:83" hidden="1" outlineLevel="1" x14ac:dyDescent="0.25">
      <c r="B540" s="35" t="s">
        <v>173</v>
      </c>
      <c r="C540" s="36" t="s">
        <v>139</v>
      </c>
      <c r="D540" s="35" t="s">
        <v>87</v>
      </c>
      <c r="E540" s="35" t="s">
        <v>94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0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40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40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40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40"/>
      <c r="BS540" s="39"/>
      <c r="BT540" s="39">
        <v>0.57972000000000001</v>
      </c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40"/>
    </row>
    <row r="541" spans="2:83" hidden="1" outlineLevel="1" x14ac:dyDescent="0.25">
      <c r="B541" s="35" t="s">
        <v>173</v>
      </c>
      <c r="C541" s="36" t="s">
        <v>139</v>
      </c>
      <c r="D541" s="35" t="s">
        <v>87</v>
      </c>
      <c r="E541" s="35" t="s">
        <v>91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40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40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40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40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40"/>
      <c r="BS541" s="39"/>
      <c r="BT541" s="39">
        <v>0</v>
      </c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40"/>
    </row>
    <row r="542" spans="2:83" hidden="1" outlineLevel="1" x14ac:dyDescent="0.25">
      <c r="B542" s="35" t="s">
        <v>173</v>
      </c>
      <c r="C542" s="36" t="s">
        <v>139</v>
      </c>
      <c r="D542" s="35" t="s">
        <v>68</v>
      </c>
      <c r="E542" s="35" t="s">
        <v>120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40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40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40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40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40"/>
      <c r="BS542" s="39"/>
      <c r="BT542" s="39">
        <v>0</v>
      </c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40"/>
    </row>
    <row r="543" spans="2:83" hidden="1" outlineLevel="1" x14ac:dyDescent="0.25">
      <c r="B543" s="35" t="s">
        <v>173</v>
      </c>
      <c r="C543" s="36" t="s">
        <v>139</v>
      </c>
      <c r="D543" s="35" t="s">
        <v>68</v>
      </c>
      <c r="E543" s="35" t="s">
        <v>118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40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40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40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40"/>
      <c r="BS543" s="39"/>
      <c r="BT543" s="39">
        <v>7.2599999999999998E-2</v>
      </c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40"/>
    </row>
    <row r="544" spans="2:83" hidden="1" outlineLevel="1" x14ac:dyDescent="0.25">
      <c r="B544" s="35" t="s">
        <v>173</v>
      </c>
      <c r="C544" s="36" t="s">
        <v>139</v>
      </c>
      <c r="D544" s="35" t="s">
        <v>46</v>
      </c>
      <c r="E544" s="35" t="s">
        <v>46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0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40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40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40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40"/>
      <c r="BS544" s="39"/>
      <c r="BT544" s="39">
        <v>0.12865972000000003</v>
      </c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40"/>
    </row>
    <row r="545" spans="2:83" hidden="1" outlineLevel="1" x14ac:dyDescent="0.25">
      <c r="B545" s="35" t="s">
        <v>173</v>
      </c>
      <c r="C545" s="36" t="s">
        <v>139</v>
      </c>
      <c r="D545" s="35" t="s">
        <v>46</v>
      </c>
      <c r="E545" s="35" t="s">
        <v>21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40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40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40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40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40"/>
      <c r="BS545" s="39"/>
      <c r="BT545" s="39">
        <v>0</v>
      </c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40"/>
    </row>
    <row r="546" spans="2:83" hidden="1" outlineLevel="1" x14ac:dyDescent="0.25">
      <c r="B546" s="35" t="s">
        <v>173</v>
      </c>
      <c r="C546" s="36" t="s">
        <v>139</v>
      </c>
      <c r="D546" s="35" t="s">
        <v>46</v>
      </c>
      <c r="E546" s="35" t="s">
        <v>136</v>
      </c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40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40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40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40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40"/>
      <c r="BS546" s="39"/>
      <c r="BT546" s="39">
        <v>0</v>
      </c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40"/>
    </row>
    <row r="547" spans="2:83" hidden="1" outlineLevel="1" x14ac:dyDescent="0.25">
      <c r="B547" s="35" t="s">
        <v>173</v>
      </c>
      <c r="C547" s="36" t="s">
        <v>139</v>
      </c>
      <c r="D547" s="35" t="s">
        <v>81</v>
      </c>
      <c r="E547" s="35" t="s">
        <v>6</v>
      </c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40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40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40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40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40"/>
      <c r="BS547" s="39"/>
      <c r="BT547" s="39">
        <v>0</v>
      </c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40"/>
    </row>
    <row r="548" spans="2:83" hidden="1" outlineLevel="1" x14ac:dyDescent="0.25">
      <c r="B548" s="35" t="s">
        <v>173</v>
      </c>
      <c r="C548" s="36" t="s">
        <v>139</v>
      </c>
      <c r="D548" s="35" t="s">
        <v>81</v>
      </c>
      <c r="E548" s="35" t="s">
        <v>22</v>
      </c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40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40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40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40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40"/>
      <c r="BS548" s="39"/>
      <c r="BT548" s="39">
        <v>0</v>
      </c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40"/>
    </row>
    <row r="549" spans="2:83" hidden="1" outlineLevel="1" x14ac:dyDescent="0.25">
      <c r="B549" s="35" t="s">
        <v>173</v>
      </c>
      <c r="C549" s="36" t="s">
        <v>139</v>
      </c>
      <c r="D549" s="35" t="s">
        <v>81</v>
      </c>
      <c r="E549" s="35" t="s">
        <v>112</v>
      </c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40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40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40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40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40"/>
      <c r="BS549" s="39"/>
      <c r="BT549" s="39">
        <v>0</v>
      </c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40"/>
    </row>
    <row r="550" spans="2:83" hidden="1" outlineLevel="1" x14ac:dyDescent="0.25">
      <c r="B550" s="35" t="s">
        <v>173</v>
      </c>
      <c r="C550" s="36" t="s">
        <v>139</v>
      </c>
      <c r="D550" s="35" t="s">
        <v>81</v>
      </c>
      <c r="E550" s="35" t="s">
        <v>108</v>
      </c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40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40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40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40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40"/>
      <c r="BS550" s="39"/>
      <c r="BT550" s="39">
        <v>0</v>
      </c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40"/>
    </row>
    <row r="551" spans="2:83" hidden="1" outlineLevel="1" x14ac:dyDescent="0.25">
      <c r="B551" s="35" t="s">
        <v>173</v>
      </c>
      <c r="C551" s="36" t="s">
        <v>139</v>
      </c>
      <c r="D551" s="35" t="s">
        <v>81</v>
      </c>
      <c r="E551" s="35" t="s">
        <v>84</v>
      </c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40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40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40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40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40"/>
      <c r="BS551" s="39"/>
      <c r="BT551" s="39">
        <v>0</v>
      </c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40"/>
    </row>
    <row r="552" spans="2:83" hidden="1" outlineLevel="1" x14ac:dyDescent="0.25">
      <c r="B552" s="35" t="s">
        <v>173</v>
      </c>
      <c r="C552" s="36" t="s">
        <v>139</v>
      </c>
      <c r="D552" s="35" t="s">
        <v>81</v>
      </c>
      <c r="E552" s="35" t="s">
        <v>106</v>
      </c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40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40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40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40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40"/>
      <c r="BS552" s="39"/>
      <c r="BT552" s="39">
        <v>0</v>
      </c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40"/>
    </row>
    <row r="553" spans="2:83" hidden="1" outlineLevel="1" x14ac:dyDescent="0.25">
      <c r="B553" s="35" t="s">
        <v>173</v>
      </c>
      <c r="C553" s="36" t="s">
        <v>139</v>
      </c>
      <c r="D553" s="35" t="s">
        <v>81</v>
      </c>
      <c r="E553" s="35" t="s">
        <v>105</v>
      </c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40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40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40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40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40"/>
      <c r="BS553" s="39"/>
      <c r="BT553" s="39">
        <v>1.00932</v>
      </c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40"/>
    </row>
    <row r="554" spans="2:83" hidden="1" outlineLevel="1" x14ac:dyDescent="0.25">
      <c r="B554" s="35" t="s">
        <v>173</v>
      </c>
      <c r="C554" s="36" t="s">
        <v>139</v>
      </c>
      <c r="D554" s="35" t="s">
        <v>81</v>
      </c>
      <c r="E554" s="35" t="s">
        <v>83</v>
      </c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40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40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40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40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40"/>
      <c r="BS554" s="39"/>
      <c r="BT554" s="39">
        <v>0</v>
      </c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40"/>
    </row>
    <row r="555" spans="2:83" hidden="1" outlineLevel="1" x14ac:dyDescent="0.25">
      <c r="B555" s="35" t="s">
        <v>173</v>
      </c>
      <c r="C555" s="36" t="s">
        <v>139</v>
      </c>
      <c r="D555" s="35" t="s">
        <v>56</v>
      </c>
      <c r="E555" s="35" t="s">
        <v>19</v>
      </c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40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40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40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40"/>
      <c r="BS555" s="39"/>
      <c r="BT555" s="39">
        <v>0</v>
      </c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40"/>
    </row>
    <row r="556" spans="2:83" hidden="1" outlineLevel="1" x14ac:dyDescent="0.25">
      <c r="B556" s="35" t="s">
        <v>173</v>
      </c>
      <c r="C556" s="36" t="s">
        <v>139</v>
      </c>
      <c r="D556" s="35" t="s">
        <v>96</v>
      </c>
      <c r="E556" s="35" t="s">
        <v>97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40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40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40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40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40"/>
      <c r="BS556" s="39"/>
      <c r="BT556" s="39">
        <v>0</v>
      </c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40"/>
    </row>
    <row r="557" spans="2:83" hidden="1" outlineLevel="1" x14ac:dyDescent="0.25">
      <c r="B557" s="35" t="s">
        <v>173</v>
      </c>
      <c r="C557" s="36" t="s">
        <v>139</v>
      </c>
      <c r="D557" s="35" t="s">
        <v>96</v>
      </c>
      <c r="E557" s="35" t="s">
        <v>99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40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0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40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40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40"/>
      <c r="BS557" s="39"/>
      <c r="BT557" s="39">
        <v>0</v>
      </c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40"/>
    </row>
    <row r="558" spans="2:83" hidden="1" outlineLevel="1" x14ac:dyDescent="0.25">
      <c r="B558" s="35" t="s">
        <v>173</v>
      </c>
      <c r="C558" s="36" t="s">
        <v>139</v>
      </c>
      <c r="D558" s="35" t="s">
        <v>96</v>
      </c>
      <c r="E558" s="35" t="s">
        <v>98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40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40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40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40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40"/>
      <c r="BS558" s="39"/>
      <c r="BT558" s="39">
        <v>0</v>
      </c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40"/>
    </row>
    <row r="559" spans="2:83" hidden="1" outlineLevel="1" x14ac:dyDescent="0.25">
      <c r="B559" s="35" t="s">
        <v>173</v>
      </c>
      <c r="C559" s="36" t="s">
        <v>139</v>
      </c>
      <c r="D559" s="35" t="s">
        <v>77</v>
      </c>
      <c r="E559" s="35" t="s">
        <v>78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40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0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40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40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40"/>
      <c r="BS559" s="39"/>
      <c r="BT559" s="39">
        <v>0</v>
      </c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40"/>
    </row>
    <row r="560" spans="2:83" hidden="1" outlineLevel="1" x14ac:dyDescent="0.25">
      <c r="B560" s="35" t="s">
        <v>173</v>
      </c>
      <c r="C560" s="36" t="s">
        <v>139</v>
      </c>
      <c r="D560" s="35" t="s">
        <v>121</v>
      </c>
      <c r="E560" s="35" t="s">
        <v>122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40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0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40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40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40"/>
      <c r="BS560" s="39"/>
      <c r="BT560" s="39">
        <v>0</v>
      </c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40"/>
    </row>
    <row r="561" spans="2:83" hidden="1" outlineLevel="1" x14ac:dyDescent="0.25">
      <c r="B561" s="35" t="s">
        <v>173</v>
      </c>
      <c r="C561" s="36" t="s">
        <v>139</v>
      </c>
      <c r="D561" s="35" t="s">
        <v>115</v>
      </c>
      <c r="E561" s="35" t="s">
        <v>116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40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40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40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40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40"/>
      <c r="BS561" s="39"/>
      <c r="BT561" s="39">
        <v>0</v>
      </c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40"/>
    </row>
    <row r="562" spans="2:83" hidden="1" outlineLevel="1" x14ac:dyDescent="0.25">
      <c r="B562" s="35" t="s">
        <v>173</v>
      </c>
      <c r="C562" s="36" t="s">
        <v>139</v>
      </c>
      <c r="D562" s="35" t="s">
        <v>85</v>
      </c>
      <c r="E562" s="35" t="s">
        <v>20</v>
      </c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40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40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40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40"/>
      <c r="BS562" s="39"/>
      <c r="BT562" s="39">
        <v>0.48835299999999993</v>
      </c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40"/>
    </row>
    <row r="563" spans="2:83" hidden="1" outlineLevel="1" x14ac:dyDescent="0.25">
      <c r="B563" s="35" t="s">
        <v>173</v>
      </c>
      <c r="C563" s="36" t="s">
        <v>139</v>
      </c>
      <c r="D563" s="35" t="s">
        <v>123</v>
      </c>
      <c r="E563" s="35" t="s">
        <v>125</v>
      </c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40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40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40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40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40"/>
      <c r="BS563" s="39"/>
      <c r="BT563" s="39">
        <v>0</v>
      </c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40"/>
    </row>
    <row r="564" spans="2:83" hidden="1" outlineLevel="1" x14ac:dyDescent="0.25">
      <c r="B564" s="35" t="s">
        <v>173</v>
      </c>
      <c r="C564" s="36" t="s">
        <v>139</v>
      </c>
      <c r="D564" s="35" t="s">
        <v>123</v>
      </c>
      <c r="E564" s="35" t="s">
        <v>126</v>
      </c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40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40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40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40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40"/>
      <c r="BS564" s="39"/>
      <c r="BT564" s="39">
        <v>0.52875000000000005</v>
      </c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40"/>
    </row>
    <row r="565" spans="2:83" hidden="1" outlineLevel="1" x14ac:dyDescent="0.25">
      <c r="B565" s="35" t="s">
        <v>173</v>
      </c>
      <c r="C565" s="36" t="s">
        <v>139</v>
      </c>
      <c r="D565" s="35" t="s">
        <v>96</v>
      </c>
      <c r="E565" s="35" t="s">
        <v>131</v>
      </c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40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40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40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40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40"/>
      <c r="BS565" s="39"/>
      <c r="BT565" s="39">
        <v>0.14713999999999999</v>
      </c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40"/>
    </row>
    <row r="566" spans="2:83" hidden="1" outlineLevel="1" x14ac:dyDescent="0.25">
      <c r="B566" s="35" t="s">
        <v>173</v>
      </c>
      <c r="C566" s="36" t="s">
        <v>139</v>
      </c>
      <c r="D566" s="35" t="s">
        <v>96</v>
      </c>
      <c r="E566" s="35" t="s">
        <v>174</v>
      </c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40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40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40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40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40"/>
      <c r="BS566" s="39"/>
      <c r="BT566" s="39">
        <v>0</v>
      </c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40"/>
    </row>
    <row r="567" spans="2:83" collapsed="1" x14ac:dyDescent="0.25">
      <c r="B567" s="31" t="s">
        <v>15</v>
      </c>
      <c r="C567" s="48" t="s">
        <v>12</v>
      </c>
      <c r="D567" s="49"/>
      <c r="E567" s="50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>
        <f t="shared" ref="BT567" si="21">SUM(BT568,BT588,BT601,BT613,BT624)</f>
        <v>1.600930092</v>
      </c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</row>
    <row r="568" spans="2:83" x14ac:dyDescent="0.25">
      <c r="B568" s="34" t="s">
        <v>15</v>
      </c>
      <c r="C568" s="33" t="s">
        <v>58</v>
      </c>
      <c r="D568" s="51" t="s">
        <v>12</v>
      </c>
      <c r="E568" s="53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>
        <f t="shared" ref="BT568" si="22">SUM(BT569:BT587)</f>
        <v>0.15309175999999999</v>
      </c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</row>
    <row r="569" spans="2:83" hidden="1" outlineLevel="1" x14ac:dyDescent="0.25">
      <c r="B569" s="35" t="s">
        <v>15</v>
      </c>
      <c r="C569" s="36" t="s">
        <v>58</v>
      </c>
      <c r="D569" s="35" t="s">
        <v>25</v>
      </c>
      <c r="E569" s="35" t="s">
        <v>28</v>
      </c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40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40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40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7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7"/>
      <c r="BS569" s="46"/>
      <c r="BT569" s="46">
        <v>0</v>
      </c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7"/>
    </row>
    <row r="570" spans="2:83" hidden="1" outlineLevel="1" x14ac:dyDescent="0.25">
      <c r="B570" s="35" t="s">
        <v>15</v>
      </c>
      <c r="C570" s="36" t="s">
        <v>58</v>
      </c>
      <c r="D570" s="35" t="s">
        <v>25</v>
      </c>
      <c r="E570" s="35" t="s">
        <v>176</v>
      </c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40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0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40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7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7"/>
      <c r="BS570" s="46"/>
      <c r="BT570" s="46">
        <v>0</v>
      </c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7"/>
    </row>
    <row r="571" spans="2:83" hidden="1" outlineLevel="1" x14ac:dyDescent="0.25">
      <c r="B571" s="35" t="s">
        <v>15</v>
      </c>
      <c r="C571" s="36" t="s">
        <v>58</v>
      </c>
      <c r="D571" s="35" t="s">
        <v>25</v>
      </c>
      <c r="E571" s="35" t="s">
        <v>168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40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40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40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7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7"/>
      <c r="BS571" s="46"/>
      <c r="BT571" s="46">
        <v>0.14831459999999999</v>
      </c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7"/>
    </row>
    <row r="572" spans="2:83" hidden="1" outlineLevel="1" x14ac:dyDescent="0.25">
      <c r="B572" s="35" t="s">
        <v>15</v>
      </c>
      <c r="C572" s="36" t="s">
        <v>58</v>
      </c>
      <c r="D572" s="35" t="s">
        <v>31</v>
      </c>
      <c r="E572" s="35" t="s">
        <v>33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40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40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40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7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7"/>
      <c r="BS572" s="46"/>
      <c r="BT572" s="46">
        <v>0</v>
      </c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7"/>
    </row>
    <row r="573" spans="2:83" hidden="1" outlineLevel="1" x14ac:dyDescent="0.25">
      <c r="B573" s="35" t="s">
        <v>15</v>
      </c>
      <c r="C573" s="36" t="s">
        <v>58</v>
      </c>
      <c r="D573" s="35" t="s">
        <v>31</v>
      </c>
      <c r="E573" s="35" t="s">
        <v>34</v>
      </c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40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40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40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7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7"/>
      <c r="BS573" s="46"/>
      <c r="BT573" s="46">
        <v>0</v>
      </c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7"/>
    </row>
    <row r="574" spans="2:83" hidden="1" outlineLevel="1" x14ac:dyDescent="0.25">
      <c r="B574" s="35" t="s">
        <v>15</v>
      </c>
      <c r="C574" s="36" t="s">
        <v>58</v>
      </c>
      <c r="D574" s="35" t="s">
        <v>31</v>
      </c>
      <c r="E574" s="35" t="s">
        <v>35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40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40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40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7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7"/>
      <c r="BS574" s="46"/>
      <c r="BT574" s="46">
        <v>0</v>
      </c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7"/>
    </row>
    <row r="575" spans="2:83" hidden="1" outlineLevel="1" x14ac:dyDescent="0.25">
      <c r="B575" s="35" t="s">
        <v>15</v>
      </c>
      <c r="C575" s="36" t="s">
        <v>58</v>
      </c>
      <c r="D575" s="35" t="s">
        <v>31</v>
      </c>
      <c r="E575" s="35" t="s">
        <v>39</v>
      </c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40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40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40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7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7"/>
      <c r="BS575" s="46"/>
      <c r="BT575" s="46">
        <v>0</v>
      </c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7"/>
    </row>
    <row r="576" spans="2:83" hidden="1" outlineLevel="1" x14ac:dyDescent="0.25">
      <c r="B576" s="35" t="s">
        <v>15</v>
      </c>
      <c r="C576" s="36" t="s">
        <v>58</v>
      </c>
      <c r="D576" s="35" t="s">
        <v>40</v>
      </c>
      <c r="E576" s="35" t="s">
        <v>151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40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40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40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7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7"/>
      <c r="BS576" s="46"/>
      <c r="BT576" s="46">
        <v>0</v>
      </c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7"/>
    </row>
    <row r="577" spans="2:83" hidden="1" outlineLevel="1" x14ac:dyDescent="0.25">
      <c r="B577" s="35" t="s">
        <v>15</v>
      </c>
      <c r="C577" s="36" t="s">
        <v>58</v>
      </c>
      <c r="D577" s="35" t="s">
        <v>40</v>
      </c>
      <c r="E577" s="35" t="s">
        <v>42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40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40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40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7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7"/>
      <c r="BS577" s="46"/>
      <c r="BT577" s="46">
        <v>2.16212E-3</v>
      </c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7"/>
    </row>
    <row r="578" spans="2:83" hidden="1" outlineLevel="1" x14ac:dyDescent="0.25">
      <c r="B578" s="35" t="s">
        <v>15</v>
      </c>
      <c r="C578" s="36" t="s">
        <v>58</v>
      </c>
      <c r="D578" s="35" t="s">
        <v>40</v>
      </c>
      <c r="E578" s="35" t="s">
        <v>169</v>
      </c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40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40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7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7"/>
      <c r="BS578" s="46"/>
      <c r="BT578" s="46">
        <v>0</v>
      </c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7"/>
    </row>
    <row r="579" spans="2:83" hidden="1" outlineLevel="1" x14ac:dyDescent="0.25">
      <c r="B579" s="35" t="s">
        <v>15</v>
      </c>
      <c r="C579" s="36" t="s">
        <v>58</v>
      </c>
      <c r="D579" s="35" t="s">
        <v>40</v>
      </c>
      <c r="E579" s="35" t="s">
        <v>152</v>
      </c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40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40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40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7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7"/>
      <c r="BS579" s="46"/>
      <c r="BT579" s="46">
        <v>0</v>
      </c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7"/>
    </row>
    <row r="580" spans="2:83" hidden="1" outlineLevel="1" x14ac:dyDescent="0.25">
      <c r="B580" s="35" t="s">
        <v>15</v>
      </c>
      <c r="C580" s="36" t="s">
        <v>58</v>
      </c>
      <c r="D580" s="35" t="s">
        <v>40</v>
      </c>
      <c r="E580" s="35" t="s">
        <v>43</v>
      </c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40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40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40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7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7"/>
      <c r="BS580" s="46"/>
      <c r="BT580" s="46">
        <v>0</v>
      </c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7"/>
    </row>
    <row r="581" spans="2:83" hidden="1" outlineLevel="1" x14ac:dyDescent="0.25">
      <c r="B581" s="35" t="s">
        <v>15</v>
      </c>
      <c r="C581" s="36" t="s">
        <v>58</v>
      </c>
      <c r="D581" s="35" t="s">
        <v>40</v>
      </c>
      <c r="E581" s="35" t="s">
        <v>153</v>
      </c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40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40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40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7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7"/>
      <c r="BS581" s="46"/>
      <c r="BT581" s="46">
        <v>2.6150399999999999E-3</v>
      </c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7"/>
    </row>
    <row r="582" spans="2:83" hidden="1" outlineLevel="1" x14ac:dyDescent="0.25">
      <c r="B582" s="35" t="s">
        <v>15</v>
      </c>
      <c r="C582" s="36" t="s">
        <v>58</v>
      </c>
      <c r="D582" s="35" t="s">
        <v>46</v>
      </c>
      <c r="E582" s="35" t="s">
        <v>175</v>
      </c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40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40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40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7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7"/>
      <c r="BS582" s="46"/>
      <c r="BT582" s="46">
        <v>0</v>
      </c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7"/>
    </row>
    <row r="583" spans="2:83" hidden="1" outlineLevel="1" x14ac:dyDescent="0.25">
      <c r="B583" s="35" t="s">
        <v>15</v>
      </c>
      <c r="C583" s="36" t="s">
        <v>58</v>
      </c>
      <c r="D583" s="35" t="s">
        <v>47</v>
      </c>
      <c r="E583" s="35" t="s">
        <v>48</v>
      </c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40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40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40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7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7"/>
      <c r="BS583" s="46"/>
      <c r="BT583" s="46">
        <v>0</v>
      </c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7"/>
    </row>
    <row r="584" spans="2:83" hidden="1" outlineLevel="1" x14ac:dyDescent="0.25">
      <c r="B584" s="35" t="s">
        <v>15</v>
      </c>
      <c r="C584" s="36" t="s">
        <v>58</v>
      </c>
      <c r="D584" s="35" t="s">
        <v>47</v>
      </c>
      <c r="E584" s="35" t="s">
        <v>50</v>
      </c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40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40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40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7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7"/>
      <c r="BS584" s="46"/>
      <c r="BT584" s="46">
        <v>0</v>
      </c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7"/>
    </row>
    <row r="585" spans="2:83" hidden="1" outlineLevel="1" x14ac:dyDescent="0.25">
      <c r="B585" s="35" t="s">
        <v>15</v>
      </c>
      <c r="C585" s="36" t="s">
        <v>58</v>
      </c>
      <c r="D585" s="35" t="s">
        <v>47</v>
      </c>
      <c r="E585" s="35" t="s">
        <v>51</v>
      </c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40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40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40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7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7"/>
      <c r="BS585" s="46"/>
      <c r="BT585" s="46">
        <v>0</v>
      </c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7"/>
    </row>
    <row r="586" spans="2:83" hidden="1" outlineLevel="1" x14ac:dyDescent="0.25">
      <c r="B586" s="35" t="s">
        <v>15</v>
      </c>
      <c r="C586" s="36" t="s">
        <v>58</v>
      </c>
      <c r="D586" s="35" t="s">
        <v>47</v>
      </c>
      <c r="E586" s="35" t="s">
        <v>54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40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40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40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7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7"/>
      <c r="BS586" s="46"/>
      <c r="BT586" s="46">
        <v>0</v>
      </c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7"/>
    </row>
    <row r="587" spans="2:83" hidden="1" outlineLevel="1" x14ac:dyDescent="0.25">
      <c r="B587" s="35" t="s">
        <v>15</v>
      </c>
      <c r="C587" s="36" t="s">
        <v>58</v>
      </c>
      <c r="D587" s="35" t="s">
        <v>47</v>
      </c>
      <c r="E587" s="35" t="s">
        <v>158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40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40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40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7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7"/>
      <c r="BS587" s="46"/>
      <c r="BT587" s="46">
        <v>0</v>
      </c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7"/>
    </row>
    <row r="588" spans="2:83" collapsed="1" x14ac:dyDescent="0.25">
      <c r="B588" s="34" t="s">
        <v>15</v>
      </c>
      <c r="C588" s="33" t="s">
        <v>128</v>
      </c>
      <c r="D588" s="51" t="s">
        <v>12</v>
      </c>
      <c r="E588" s="53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>
        <f t="shared" ref="BT588" si="23">SUM(BT589:BT600)</f>
        <v>8.2135000000000003E-3</v>
      </c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</row>
    <row r="589" spans="2:83" hidden="1" outlineLevel="1" x14ac:dyDescent="0.25">
      <c r="B589" s="35" t="s">
        <v>15</v>
      </c>
      <c r="C589" s="36" t="s">
        <v>128</v>
      </c>
      <c r="D589" s="35" t="s">
        <v>25</v>
      </c>
      <c r="E589" s="35" t="s">
        <v>177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40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40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40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7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7"/>
      <c r="BS589" s="46"/>
      <c r="BT589" s="46">
        <v>0</v>
      </c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7"/>
    </row>
    <row r="590" spans="2:83" hidden="1" outlineLevel="1" x14ac:dyDescent="0.25">
      <c r="B590" s="35" t="s">
        <v>15</v>
      </c>
      <c r="C590" s="36" t="s">
        <v>128</v>
      </c>
      <c r="D590" s="35" t="s">
        <v>25</v>
      </c>
      <c r="E590" s="35" t="s">
        <v>28</v>
      </c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40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40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40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7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7"/>
      <c r="BS590" s="46"/>
      <c r="BT590" s="46">
        <v>8.1805000000000003E-3</v>
      </c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7"/>
    </row>
    <row r="591" spans="2:83" hidden="1" outlineLevel="1" x14ac:dyDescent="0.25">
      <c r="B591" s="35" t="s">
        <v>15</v>
      </c>
      <c r="C591" s="36" t="s">
        <v>128</v>
      </c>
      <c r="D591" s="35" t="s">
        <v>25</v>
      </c>
      <c r="E591" s="35" t="s">
        <v>178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40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40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40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7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7"/>
      <c r="BS591" s="46"/>
      <c r="BT591" s="46">
        <v>0</v>
      </c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7"/>
    </row>
    <row r="592" spans="2:83" hidden="1" outlineLevel="1" x14ac:dyDescent="0.25">
      <c r="B592" s="35" t="s">
        <v>15</v>
      </c>
      <c r="C592" s="36" t="s">
        <v>128</v>
      </c>
      <c r="D592" s="35" t="s">
        <v>25</v>
      </c>
      <c r="E592" s="35" t="s">
        <v>168</v>
      </c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40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40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40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7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7"/>
      <c r="BS592" s="46"/>
      <c r="BT592" s="46">
        <v>0</v>
      </c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7"/>
    </row>
    <row r="593" spans="2:83" hidden="1" outlineLevel="1" x14ac:dyDescent="0.25">
      <c r="B593" s="35" t="s">
        <v>15</v>
      </c>
      <c r="C593" s="36" t="s">
        <v>128</v>
      </c>
      <c r="D593" s="35" t="s">
        <v>31</v>
      </c>
      <c r="E593" s="35" t="s">
        <v>33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40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40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40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7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7"/>
      <c r="BS593" s="46"/>
      <c r="BT593" s="46">
        <v>0</v>
      </c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7"/>
    </row>
    <row r="594" spans="2:83" hidden="1" outlineLevel="1" x14ac:dyDescent="0.25">
      <c r="B594" s="35" t="s">
        <v>15</v>
      </c>
      <c r="C594" s="36" t="s">
        <v>128</v>
      </c>
      <c r="D594" s="35" t="s">
        <v>31</v>
      </c>
      <c r="E594" s="35" t="s">
        <v>34</v>
      </c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40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40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40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7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7"/>
      <c r="BS594" s="46"/>
      <c r="BT594" s="46">
        <v>0</v>
      </c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7"/>
    </row>
    <row r="595" spans="2:83" hidden="1" outlineLevel="1" x14ac:dyDescent="0.25">
      <c r="B595" s="35" t="s">
        <v>15</v>
      </c>
      <c r="C595" s="36" t="s">
        <v>128</v>
      </c>
      <c r="D595" s="35" t="s">
        <v>31</v>
      </c>
      <c r="E595" s="35" t="s">
        <v>35</v>
      </c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40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40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40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7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7"/>
      <c r="BS595" s="46"/>
      <c r="BT595" s="46">
        <v>0</v>
      </c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7"/>
    </row>
    <row r="596" spans="2:83" hidden="1" outlineLevel="1" x14ac:dyDescent="0.25">
      <c r="B596" s="35" t="s">
        <v>15</v>
      </c>
      <c r="C596" s="36" t="s">
        <v>128</v>
      </c>
      <c r="D596" s="35" t="s">
        <v>31</v>
      </c>
      <c r="E596" s="35" t="s">
        <v>39</v>
      </c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40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40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40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7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7"/>
      <c r="BS596" s="46"/>
      <c r="BT596" s="46">
        <v>0</v>
      </c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7"/>
    </row>
    <row r="597" spans="2:83" hidden="1" outlineLevel="1" x14ac:dyDescent="0.25">
      <c r="B597" s="35" t="s">
        <v>15</v>
      </c>
      <c r="C597" s="36" t="s">
        <v>128</v>
      </c>
      <c r="D597" s="35" t="s">
        <v>40</v>
      </c>
      <c r="E597" s="35" t="s">
        <v>151</v>
      </c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40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40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40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7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7"/>
      <c r="BS597" s="46"/>
      <c r="BT597" s="46">
        <v>0</v>
      </c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7"/>
    </row>
    <row r="598" spans="2:83" hidden="1" outlineLevel="1" x14ac:dyDescent="0.25">
      <c r="B598" s="35" t="s">
        <v>15</v>
      </c>
      <c r="C598" s="36" t="s">
        <v>128</v>
      </c>
      <c r="D598" s="35" t="s">
        <v>40</v>
      </c>
      <c r="E598" s="35" t="s">
        <v>42</v>
      </c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40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40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40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7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7"/>
      <c r="BS598" s="46"/>
      <c r="BT598" s="46">
        <v>3.3000000000000003E-5</v>
      </c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7"/>
    </row>
    <row r="599" spans="2:83" hidden="1" outlineLevel="1" x14ac:dyDescent="0.25">
      <c r="B599" s="35" t="s">
        <v>15</v>
      </c>
      <c r="C599" s="36" t="s">
        <v>128</v>
      </c>
      <c r="D599" s="35" t="s">
        <v>40</v>
      </c>
      <c r="E599" s="35" t="s">
        <v>152</v>
      </c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40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40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40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7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7"/>
      <c r="BS599" s="46"/>
      <c r="BT599" s="46">
        <v>0</v>
      </c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7"/>
    </row>
    <row r="600" spans="2:83" hidden="1" outlineLevel="1" x14ac:dyDescent="0.25">
      <c r="B600" s="35" t="s">
        <v>15</v>
      </c>
      <c r="C600" s="36" t="s">
        <v>128</v>
      </c>
      <c r="D600" s="35" t="s">
        <v>46</v>
      </c>
      <c r="E600" s="35" t="s">
        <v>175</v>
      </c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40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40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40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7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7"/>
      <c r="BS600" s="46"/>
      <c r="BT600" s="46">
        <v>0</v>
      </c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7"/>
    </row>
    <row r="601" spans="2:83" collapsed="1" x14ac:dyDescent="0.25">
      <c r="B601" s="34" t="s">
        <v>15</v>
      </c>
      <c r="C601" s="33" t="s">
        <v>133</v>
      </c>
      <c r="D601" s="51" t="s">
        <v>12</v>
      </c>
      <c r="E601" s="53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>
        <f t="shared" ref="BT601" si="24">SUM(BT602:BT612)</f>
        <v>6.4071630000000004E-2</v>
      </c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</row>
    <row r="602" spans="2:83" hidden="1" outlineLevel="1" x14ac:dyDescent="0.25">
      <c r="B602" s="35" t="s">
        <v>15</v>
      </c>
      <c r="C602" s="36" t="s">
        <v>133</v>
      </c>
      <c r="D602" s="35" t="s">
        <v>25</v>
      </c>
      <c r="E602" s="35" t="s">
        <v>28</v>
      </c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40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40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40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7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7"/>
      <c r="BS602" s="46"/>
      <c r="BT602" s="46">
        <v>0</v>
      </c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7"/>
    </row>
    <row r="603" spans="2:83" hidden="1" outlineLevel="1" x14ac:dyDescent="0.25">
      <c r="B603" s="35" t="s">
        <v>15</v>
      </c>
      <c r="C603" s="36" t="s">
        <v>133</v>
      </c>
      <c r="D603" s="35" t="s">
        <v>25</v>
      </c>
      <c r="E603" s="35" t="s">
        <v>145</v>
      </c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40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40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40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7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7"/>
      <c r="BS603" s="46"/>
      <c r="BT603" s="46">
        <v>0</v>
      </c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7"/>
    </row>
    <row r="604" spans="2:83" hidden="1" outlineLevel="1" x14ac:dyDescent="0.25">
      <c r="B604" s="35" t="s">
        <v>15</v>
      </c>
      <c r="C604" s="36" t="s">
        <v>133</v>
      </c>
      <c r="D604" s="35" t="s">
        <v>25</v>
      </c>
      <c r="E604" s="35" t="s">
        <v>168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40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40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40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7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7"/>
      <c r="BS604" s="46"/>
      <c r="BT604" s="46">
        <v>6.2075160000000004E-2</v>
      </c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7"/>
    </row>
    <row r="605" spans="2:83" hidden="1" outlineLevel="1" x14ac:dyDescent="0.25">
      <c r="B605" s="35" t="s">
        <v>15</v>
      </c>
      <c r="C605" s="36" t="s">
        <v>133</v>
      </c>
      <c r="D605" s="35" t="s">
        <v>31</v>
      </c>
      <c r="E605" s="35" t="s">
        <v>34</v>
      </c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40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40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40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7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7"/>
      <c r="BS605" s="46"/>
      <c r="BT605" s="46">
        <v>4.2000000000000004E-6</v>
      </c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7"/>
    </row>
    <row r="606" spans="2:83" hidden="1" outlineLevel="1" x14ac:dyDescent="0.25">
      <c r="B606" s="35" t="s">
        <v>15</v>
      </c>
      <c r="C606" s="36" t="s">
        <v>133</v>
      </c>
      <c r="D606" s="35" t="s">
        <v>31</v>
      </c>
      <c r="E606" s="35" t="s">
        <v>35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40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40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40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7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7"/>
      <c r="BS606" s="46"/>
      <c r="BT606" s="46">
        <v>0</v>
      </c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7"/>
    </row>
    <row r="607" spans="2:83" hidden="1" outlineLevel="1" x14ac:dyDescent="0.25">
      <c r="B607" s="35" t="s">
        <v>15</v>
      </c>
      <c r="C607" s="36" t="s">
        <v>133</v>
      </c>
      <c r="D607" s="35" t="s">
        <v>31</v>
      </c>
      <c r="E607" s="35" t="s">
        <v>148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40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40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40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7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7"/>
      <c r="BS607" s="46"/>
      <c r="BT607" s="46">
        <v>0</v>
      </c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7"/>
    </row>
    <row r="608" spans="2:83" hidden="1" outlineLevel="1" x14ac:dyDescent="0.25">
      <c r="B608" s="35" t="s">
        <v>15</v>
      </c>
      <c r="C608" s="36" t="s">
        <v>133</v>
      </c>
      <c r="D608" s="35" t="s">
        <v>31</v>
      </c>
      <c r="E608" s="35" t="s">
        <v>39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40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40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40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7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7"/>
      <c r="BS608" s="46"/>
      <c r="BT608" s="46">
        <v>5.9999999999999995E-5</v>
      </c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7"/>
    </row>
    <row r="609" spans="2:83" hidden="1" outlineLevel="1" x14ac:dyDescent="0.25">
      <c r="B609" s="35" t="s">
        <v>15</v>
      </c>
      <c r="C609" s="36" t="s">
        <v>133</v>
      </c>
      <c r="D609" s="35" t="s">
        <v>40</v>
      </c>
      <c r="E609" s="35" t="s">
        <v>42</v>
      </c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40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40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40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7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7"/>
      <c r="BS609" s="46"/>
      <c r="BT609" s="46">
        <v>0</v>
      </c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7"/>
    </row>
    <row r="610" spans="2:83" hidden="1" outlineLevel="1" x14ac:dyDescent="0.25">
      <c r="B610" s="35" t="s">
        <v>15</v>
      </c>
      <c r="C610" s="36" t="s">
        <v>133</v>
      </c>
      <c r="D610" s="35" t="s">
        <v>40</v>
      </c>
      <c r="E610" s="35" t="s">
        <v>179</v>
      </c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40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40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40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7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7"/>
      <c r="BS610" s="46"/>
      <c r="BT610" s="46">
        <v>0</v>
      </c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7"/>
    </row>
    <row r="611" spans="2:83" hidden="1" outlineLevel="1" x14ac:dyDescent="0.25">
      <c r="B611" s="35" t="s">
        <v>15</v>
      </c>
      <c r="C611" s="36" t="s">
        <v>133</v>
      </c>
      <c r="D611" s="35" t="s">
        <v>40</v>
      </c>
      <c r="E611" s="35" t="s">
        <v>152</v>
      </c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40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40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40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7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7"/>
      <c r="BS611" s="46"/>
      <c r="BT611" s="46">
        <v>0</v>
      </c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7"/>
    </row>
    <row r="612" spans="2:83" hidden="1" outlineLevel="1" x14ac:dyDescent="0.25">
      <c r="B612" s="35" t="s">
        <v>15</v>
      </c>
      <c r="C612" s="36" t="s">
        <v>133</v>
      </c>
      <c r="D612" s="35" t="s">
        <v>40</v>
      </c>
      <c r="E612" s="35" t="s">
        <v>43</v>
      </c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40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40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40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7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7"/>
      <c r="BS612" s="46"/>
      <c r="BT612" s="46">
        <v>1.93227E-3</v>
      </c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7"/>
    </row>
    <row r="613" spans="2:83" collapsed="1" x14ac:dyDescent="0.25">
      <c r="B613" s="34" t="s">
        <v>15</v>
      </c>
      <c r="C613" s="33" t="s">
        <v>137</v>
      </c>
      <c r="D613" s="51" t="s">
        <v>12</v>
      </c>
      <c r="E613" s="53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>
        <f t="shared" ref="BT613" si="25">SUM(BT614:BT623)</f>
        <v>0.13488020199999998</v>
      </c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</row>
    <row r="614" spans="2:83" hidden="1" outlineLevel="1" x14ac:dyDescent="0.25">
      <c r="B614" s="35" t="s">
        <v>15</v>
      </c>
      <c r="C614" s="36" t="s">
        <v>137</v>
      </c>
      <c r="D614" s="35" t="s">
        <v>25</v>
      </c>
      <c r="E614" s="35" t="s">
        <v>28</v>
      </c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40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40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40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7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7"/>
      <c r="BS614" s="46"/>
      <c r="BT614" s="46">
        <v>6.4482000000000003E-3</v>
      </c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7"/>
    </row>
    <row r="615" spans="2:83" hidden="1" outlineLevel="1" x14ac:dyDescent="0.25">
      <c r="B615" s="35" t="s">
        <v>15</v>
      </c>
      <c r="C615" s="36" t="s">
        <v>137</v>
      </c>
      <c r="D615" s="35" t="s">
        <v>25</v>
      </c>
      <c r="E615" s="35" t="s">
        <v>168</v>
      </c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40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40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40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7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7"/>
      <c r="BS615" s="46"/>
      <c r="BT615" s="46">
        <v>0.12817260999999999</v>
      </c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7"/>
    </row>
    <row r="616" spans="2:83" hidden="1" outlineLevel="1" x14ac:dyDescent="0.25">
      <c r="B616" s="35" t="s">
        <v>15</v>
      </c>
      <c r="C616" s="36" t="s">
        <v>137</v>
      </c>
      <c r="D616" s="35" t="s">
        <v>31</v>
      </c>
      <c r="E616" s="35" t="s">
        <v>34</v>
      </c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40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40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40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7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7"/>
      <c r="BS616" s="46"/>
      <c r="BT616" s="46">
        <v>0</v>
      </c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7"/>
    </row>
    <row r="617" spans="2:83" hidden="1" outlineLevel="1" x14ac:dyDescent="0.25">
      <c r="B617" s="35" t="s">
        <v>15</v>
      </c>
      <c r="C617" s="36" t="s">
        <v>137</v>
      </c>
      <c r="D617" s="35" t="s">
        <v>31</v>
      </c>
      <c r="E617" s="35" t="s">
        <v>35</v>
      </c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40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40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40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7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7"/>
      <c r="BS617" s="46"/>
      <c r="BT617" s="46">
        <v>1.7472000000000001E-5</v>
      </c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7"/>
    </row>
    <row r="618" spans="2:83" hidden="1" outlineLevel="1" x14ac:dyDescent="0.25">
      <c r="B618" s="35" t="s">
        <v>15</v>
      </c>
      <c r="C618" s="36" t="s">
        <v>137</v>
      </c>
      <c r="D618" s="35" t="s">
        <v>31</v>
      </c>
      <c r="E618" s="35" t="s">
        <v>148</v>
      </c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40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40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40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7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7"/>
      <c r="BS618" s="46"/>
      <c r="BT618" s="46">
        <v>0</v>
      </c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7"/>
    </row>
    <row r="619" spans="2:83" hidden="1" outlineLevel="1" x14ac:dyDescent="0.25">
      <c r="B619" s="35" t="s">
        <v>15</v>
      </c>
      <c r="C619" s="36" t="s">
        <v>137</v>
      </c>
      <c r="D619" s="35" t="s">
        <v>40</v>
      </c>
      <c r="E619" s="35" t="s">
        <v>42</v>
      </c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40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40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40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7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7"/>
      <c r="BS619" s="46"/>
      <c r="BT619" s="46">
        <v>0</v>
      </c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7"/>
    </row>
    <row r="620" spans="2:83" hidden="1" outlineLevel="1" x14ac:dyDescent="0.25">
      <c r="B620" s="35" t="s">
        <v>15</v>
      </c>
      <c r="C620" s="36" t="s">
        <v>137</v>
      </c>
      <c r="D620" s="35" t="s">
        <v>40</v>
      </c>
      <c r="E620" s="35" t="s">
        <v>180</v>
      </c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40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40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40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7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7"/>
      <c r="BS620" s="46"/>
      <c r="BT620" s="46">
        <v>0</v>
      </c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7"/>
    </row>
    <row r="621" spans="2:83" hidden="1" outlineLevel="1" x14ac:dyDescent="0.25">
      <c r="B621" s="35" t="s">
        <v>15</v>
      </c>
      <c r="C621" s="36" t="s">
        <v>137</v>
      </c>
      <c r="D621" s="35" t="s">
        <v>40</v>
      </c>
      <c r="E621" s="35" t="s">
        <v>152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40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40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40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7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7"/>
      <c r="BS621" s="46"/>
      <c r="BT621" s="46">
        <v>2.4191999999999999E-4</v>
      </c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7"/>
    </row>
    <row r="622" spans="2:83" hidden="1" outlineLevel="1" x14ac:dyDescent="0.25">
      <c r="B622" s="35" t="s">
        <v>15</v>
      </c>
      <c r="C622" s="36" t="s">
        <v>137</v>
      </c>
      <c r="D622" s="35" t="s">
        <v>40</v>
      </c>
      <c r="E622" s="35" t="s">
        <v>43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40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40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40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7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7"/>
      <c r="BS622" s="46"/>
      <c r="BT622" s="46">
        <v>0</v>
      </c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7"/>
    </row>
    <row r="623" spans="2:83" hidden="1" outlineLevel="1" x14ac:dyDescent="0.25">
      <c r="B623" s="35" t="s">
        <v>15</v>
      </c>
      <c r="C623" s="36" t="s">
        <v>137</v>
      </c>
      <c r="D623" s="35" t="s">
        <v>46</v>
      </c>
      <c r="E623" s="35" t="s">
        <v>175</v>
      </c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40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40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40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7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7"/>
      <c r="BS623" s="46"/>
      <c r="BT623" s="46">
        <v>0</v>
      </c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7"/>
    </row>
    <row r="624" spans="2:83" collapsed="1" x14ac:dyDescent="0.25">
      <c r="B624" s="34" t="s">
        <v>15</v>
      </c>
      <c r="C624" s="33" t="s">
        <v>139</v>
      </c>
      <c r="D624" s="51" t="s">
        <v>12</v>
      </c>
      <c r="E624" s="53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>
        <f t="shared" ref="BT624" si="26">SUM(BT625:BT633)</f>
        <v>1.2406730000000001</v>
      </c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</row>
    <row r="625" spans="2:83" hidden="1" outlineLevel="1" x14ac:dyDescent="0.25">
      <c r="B625" s="35" t="s">
        <v>15</v>
      </c>
      <c r="C625" s="36" t="s">
        <v>139</v>
      </c>
      <c r="D625" s="35" t="s">
        <v>25</v>
      </c>
      <c r="E625" s="35" t="s">
        <v>177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40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40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40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7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7"/>
      <c r="BS625" s="46"/>
      <c r="BT625" s="46">
        <v>0</v>
      </c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7"/>
    </row>
    <row r="626" spans="2:83" hidden="1" outlineLevel="1" x14ac:dyDescent="0.25">
      <c r="B626" s="35" t="s">
        <v>15</v>
      </c>
      <c r="C626" s="36" t="s">
        <v>139</v>
      </c>
      <c r="D626" s="35" t="s">
        <v>25</v>
      </c>
      <c r="E626" s="35" t="s">
        <v>28</v>
      </c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40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40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40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7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7"/>
      <c r="BS626" s="46"/>
      <c r="BT626" s="46">
        <v>0</v>
      </c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7"/>
    </row>
    <row r="627" spans="2:83" hidden="1" outlineLevel="1" x14ac:dyDescent="0.25">
      <c r="B627" s="35" t="s">
        <v>15</v>
      </c>
      <c r="C627" s="36" t="s">
        <v>139</v>
      </c>
      <c r="D627" s="35" t="s">
        <v>31</v>
      </c>
      <c r="E627" s="35" t="s">
        <v>34</v>
      </c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40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40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40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7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7"/>
      <c r="BS627" s="46"/>
      <c r="BT627" s="46">
        <v>0</v>
      </c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7"/>
    </row>
    <row r="628" spans="2:83" hidden="1" outlineLevel="1" x14ac:dyDescent="0.25">
      <c r="B628" s="35" t="s">
        <v>15</v>
      </c>
      <c r="C628" s="36" t="s">
        <v>139</v>
      </c>
      <c r="D628" s="35" t="s">
        <v>31</v>
      </c>
      <c r="E628" s="35" t="s">
        <v>35</v>
      </c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40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40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40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7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7"/>
      <c r="BS628" s="46"/>
      <c r="BT628" s="46">
        <v>0</v>
      </c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7"/>
    </row>
    <row r="629" spans="2:83" hidden="1" outlineLevel="1" x14ac:dyDescent="0.25">
      <c r="B629" s="35" t="s">
        <v>15</v>
      </c>
      <c r="C629" s="36" t="s">
        <v>139</v>
      </c>
      <c r="D629" s="35" t="s">
        <v>40</v>
      </c>
      <c r="E629" s="35" t="s">
        <v>42</v>
      </c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40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40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40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7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7"/>
      <c r="BS629" s="46"/>
      <c r="BT629" s="46">
        <v>2.3E-5</v>
      </c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7"/>
    </row>
    <row r="630" spans="2:83" hidden="1" outlineLevel="1" x14ac:dyDescent="0.25">
      <c r="B630" s="35" t="s">
        <v>15</v>
      </c>
      <c r="C630" s="36" t="s">
        <v>139</v>
      </c>
      <c r="D630" s="35" t="s">
        <v>40</v>
      </c>
      <c r="E630" s="35" t="s">
        <v>152</v>
      </c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40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40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40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7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7"/>
      <c r="BS630" s="46"/>
      <c r="BT630" s="46">
        <v>0</v>
      </c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7"/>
    </row>
    <row r="631" spans="2:83" hidden="1" outlineLevel="1" x14ac:dyDescent="0.25">
      <c r="B631" s="35" t="s">
        <v>15</v>
      </c>
      <c r="C631" s="36" t="s">
        <v>139</v>
      </c>
      <c r="D631" s="35" t="s">
        <v>40</v>
      </c>
      <c r="E631" s="35" t="s">
        <v>153</v>
      </c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40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40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40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7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7"/>
      <c r="BS631" s="46"/>
      <c r="BT631" s="46">
        <v>0</v>
      </c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7"/>
    </row>
    <row r="632" spans="2:83" hidden="1" outlineLevel="1" x14ac:dyDescent="0.25">
      <c r="B632" s="35" t="s">
        <v>15</v>
      </c>
      <c r="C632" s="36" t="s">
        <v>139</v>
      </c>
      <c r="D632" s="35" t="s">
        <v>46</v>
      </c>
      <c r="E632" s="35" t="s">
        <v>175</v>
      </c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40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40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40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7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7"/>
      <c r="BS632" s="46"/>
      <c r="BT632" s="46">
        <v>0</v>
      </c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7"/>
    </row>
    <row r="633" spans="2:83" hidden="1" outlineLevel="1" x14ac:dyDescent="0.25">
      <c r="B633" s="35" t="s">
        <v>15</v>
      </c>
      <c r="C633" s="36" t="s">
        <v>139</v>
      </c>
      <c r="D633" s="35" t="s">
        <v>47</v>
      </c>
      <c r="E633" s="35" t="s">
        <v>48</v>
      </c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40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40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40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7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7"/>
      <c r="BS633" s="46"/>
      <c r="BT633" s="46">
        <v>1.24065</v>
      </c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7"/>
    </row>
    <row r="634" spans="2:83" collapsed="1" x14ac:dyDescent="0.25">
      <c r="B634" s="31" t="s">
        <v>16</v>
      </c>
      <c r="C634" s="48" t="s">
        <v>12</v>
      </c>
      <c r="D634" s="49"/>
      <c r="E634" s="50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>
        <f t="shared" ref="AS634:CE634" si="27">SUM(BT10-BT165+BT567)</f>
        <v>658.73013808175324</v>
      </c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</row>
    <row r="635" spans="2:83" x14ac:dyDescent="0.25">
      <c r="B635" s="26" t="s">
        <v>17</v>
      </c>
      <c r="C635" s="51" t="s">
        <v>12</v>
      </c>
      <c r="D635" s="52"/>
      <c r="E635" s="53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9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9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9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9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9"/>
      <c r="BS635" s="27"/>
      <c r="BT635" s="27">
        <f t="shared" ref="AT635:BZ635" si="28">BT165/BT10</f>
        <v>0.32973419689355282</v>
      </c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9"/>
    </row>
    <row r="636" spans="2:83" x14ac:dyDescent="0.25">
      <c r="B636" s="26" t="s">
        <v>18</v>
      </c>
      <c r="C636" s="51" t="s">
        <v>12</v>
      </c>
      <c r="D636" s="52"/>
      <c r="E636" s="53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9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9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9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9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9"/>
      <c r="BS636" s="27"/>
      <c r="BT636" s="27">
        <f t="shared" ref="AT636:CA636" si="29">BT567/BT634</f>
        <v>2.4303276857226665E-3</v>
      </c>
      <c r="BU636" s="27"/>
      <c r="BV636" s="27"/>
      <c r="BW636" s="27"/>
      <c r="BX636" s="27"/>
      <c r="BY636" s="27"/>
      <c r="BZ636" s="27"/>
      <c r="CA636" s="27"/>
      <c r="CB636" s="28"/>
      <c r="CC636" s="28"/>
      <c r="CD636" s="28"/>
      <c r="CE636" s="29"/>
    </row>
    <row r="645" spans="45:83" x14ac:dyDescent="0.25"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</row>
  </sheetData>
  <sheetProtection formatCells="0" formatColumns="0" formatRows="0" insertColumns="0" insertRows="0" insertHyperlinks="0" deleteColumns="0" deleteRows="0" sort="0" autoFilter="0" pivotTables="0"/>
  <autoFilter ref="B9:CE636"/>
  <sortState ref="B74:R106">
    <sortCondition ref="D74:D106"/>
    <sortCondition ref="E74:E106"/>
  </sortState>
  <mergeCells count="30">
    <mergeCell ref="D166:E166"/>
    <mergeCell ref="D426:E426"/>
    <mergeCell ref="D140:E140"/>
    <mergeCell ref="D154:E154"/>
    <mergeCell ref="C165:E165"/>
    <mergeCell ref="D209:E209"/>
    <mergeCell ref="D254:E254"/>
    <mergeCell ref="D302:E302"/>
    <mergeCell ref="D341:E341"/>
    <mergeCell ref="D372:E372"/>
    <mergeCell ref="C425:E425"/>
    <mergeCell ref="C10:E10"/>
    <mergeCell ref="D72:E72"/>
    <mergeCell ref="D96:E96"/>
    <mergeCell ref="D126:E126"/>
    <mergeCell ref="D11:E11"/>
    <mergeCell ref="C634:E634"/>
    <mergeCell ref="C567:E567"/>
    <mergeCell ref="C635:E635"/>
    <mergeCell ref="C636:E636"/>
    <mergeCell ref="D470:E470"/>
    <mergeCell ref="D492:E492"/>
    <mergeCell ref="D519:E519"/>
    <mergeCell ref="D528:E528"/>
    <mergeCell ref="D539:E539"/>
    <mergeCell ref="D568:E568"/>
    <mergeCell ref="D588:E588"/>
    <mergeCell ref="D601:E601"/>
    <mergeCell ref="D613:E613"/>
    <mergeCell ref="D624:E624"/>
  </mergeCells>
  <hyperlinks>
    <hyperlink ref="D5" r:id="rId1"/>
    <hyperlink ref="D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Баланс.мес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OMT-Data</dc:creator>
  <cp:keywords/>
  <dc:description/>
  <cp:lastModifiedBy>Пользователь Windows</cp:lastModifiedBy>
  <dcterms:created xsi:type="dcterms:W3CDTF">2006-09-16T00:00:00Z</dcterms:created>
  <dcterms:modified xsi:type="dcterms:W3CDTF">2023-01-18T10:44:02Z</dcterms:modified>
  <cp:category/>
</cp:coreProperties>
</file>